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ate1904="1"/>
  <mc:AlternateContent xmlns:mc="http://schemas.openxmlformats.org/markup-compatibility/2006">
    <mc:Choice Requires="x15">
      <x15ac:absPath xmlns:x15ac="http://schemas.microsoft.com/office/spreadsheetml/2010/11/ac" url="O:\MASS\01_admin\00_sekretariat\Sekretariat\SVS-WEB-Tabellen\SVS 2023 fertige Tabellen\EL\"/>
    </mc:Choice>
  </mc:AlternateContent>
  <xr:revisionPtr revIDLastSave="0" documentId="13_ncr:1_{EBDA7279-6E67-4EB8-94CC-4AE5CB83A8BD}" xr6:coauthVersionLast="47" xr6:coauthVersionMax="47" xr10:uidLastSave="{00000000-0000-0000-0000-000000000000}"/>
  <bookViews>
    <workbookView xWindow="-38520" yWindow="-120" windowWidth="38640" windowHeight="21120" xr2:uid="{00000000-000D-0000-FFFF-FFFF00000000}"/>
  </bookViews>
  <sheets>
    <sheet name="2022" sheetId="28" r:id="rId1"/>
    <sheet name="2021" sheetId="27" r:id="rId2"/>
    <sheet name="2020" sheetId="26" r:id="rId3"/>
    <sheet name="2019" sheetId="25" r:id="rId4"/>
    <sheet name="2018" sheetId="24" r:id="rId5"/>
    <sheet name="2017" sheetId="23" r:id="rId6"/>
    <sheet name="2016" sheetId="22" r:id="rId7"/>
    <sheet name="2015" sheetId="21" r:id="rId8"/>
    <sheet name="2014" sheetId="20" r:id="rId9"/>
    <sheet name="2013" sheetId="19" r:id="rId10"/>
    <sheet name="2012" sheetId="18" r:id="rId11"/>
    <sheet name="2011" sheetId="15" r:id="rId12"/>
    <sheet name="2010" sheetId="17" r:id="rId13"/>
    <sheet name="2009" sheetId="13" r:id="rId14"/>
    <sheet name="2008" sheetId="11" r:id="rId15"/>
    <sheet name="2007" sheetId="7" r:id="rId16"/>
    <sheet name="2006" sheetId="9" r:id="rId17"/>
    <sheet name="2005" sheetId="8" r:id="rId18"/>
    <sheet name="2004" sheetId="5" r:id="rId19"/>
    <sheet name="2003" sheetId="6" r:id="rId20"/>
    <sheet name="2002" sheetId="4" r:id="rId21"/>
    <sheet name="2001" sheetId="2" r:id="rId22"/>
    <sheet name="2000" sheetId="3" r:id="rId23"/>
    <sheet name="1999" sheetId="1" r:id="rId24"/>
  </sheets>
  <definedNames>
    <definedName name="A" localSheetId="23">'1999'!#REF!</definedName>
    <definedName name="A" localSheetId="22">'2000'!#REF!</definedName>
    <definedName name="A" localSheetId="21">'2001'!#REF!</definedName>
    <definedName name="A" localSheetId="20">'2002'!#REF!</definedName>
    <definedName name="A" localSheetId="19">'2003'!#REF!</definedName>
    <definedName name="A" localSheetId="18">'2004'!#REF!</definedName>
    <definedName name="A" localSheetId="17">'2005'!#REF!</definedName>
    <definedName name="A" localSheetId="16">'2006'!#REF!</definedName>
    <definedName name="A" localSheetId="15">'2007'!#REF!</definedName>
    <definedName name="A" localSheetId="14">'2008'!#REF!</definedName>
    <definedName name="A" localSheetId="13">'2009'!#REF!</definedName>
    <definedName name="_xlnm.Print_Area" localSheetId="23">'1999'!$A$1:$J$33</definedName>
    <definedName name="_xlnm.Print_Area" localSheetId="22">'2000'!$A$1:$J$30</definedName>
    <definedName name="_xlnm.Print_Area" localSheetId="21">'2001'!$A$1:$J$30</definedName>
    <definedName name="_xlnm.Print_Area" localSheetId="20">'2002'!$A$1:$J$30</definedName>
    <definedName name="_xlnm.Print_Area" localSheetId="19">'2003'!$A$1:$J$36</definedName>
    <definedName name="_xlnm.Print_Area" localSheetId="18">'2004'!$A$1:$J$36</definedName>
    <definedName name="_xlnm.Print_Area" localSheetId="17">'2005'!$A$1:$J$36</definedName>
    <definedName name="_xlnm.Print_Area" localSheetId="16">'2006'!$A$1:$J$56</definedName>
    <definedName name="_xlnm.Print_Area" localSheetId="15">'2007'!$A$1:$J$56</definedName>
    <definedName name="_xlnm.Print_Area" localSheetId="14">'2008'!$A$1:$J$69</definedName>
    <definedName name="_xlnm.Print_Area" localSheetId="13">'2009'!$A$1:$J$69</definedName>
    <definedName name="_xlnm.Print_Area" localSheetId="12">'2010'!$A$1:$J$64</definedName>
    <definedName name="_xlnm.Print_Area" localSheetId="11">'2011'!$A$1:$J$61</definedName>
    <definedName name="_xlnm.Print_Area" localSheetId="10">'2012'!$A$1:$J$61</definedName>
    <definedName name="_xlnm.Print_Area" localSheetId="9">'2013'!$A$1:$J$61</definedName>
    <definedName name="_xlnm.Print_Area" localSheetId="8">'2014'!$A$1:$J$61</definedName>
    <definedName name="_xlnm.Print_Area" localSheetId="7">'2015'!$A$1:$J$62</definedName>
    <definedName name="_xlnm.Print_Area" localSheetId="6">'2016'!$A$1:$J$63</definedName>
    <definedName name="_xlnm.Print_Area" localSheetId="5">'2017'!$A$1:$J$63</definedName>
    <definedName name="_xlnm.Print_Area" localSheetId="4">'2018'!$A$1:$J$63</definedName>
    <definedName name="_xlnm.Print_Area" localSheetId="3">'2019'!$A$1:$J$64</definedName>
    <definedName name="_xlnm.Print_Area" localSheetId="2">'2020'!$A$1:$J$64</definedName>
    <definedName name="_xlnm.Print_Area" localSheetId="1">'2021'!$A$1:$J$64</definedName>
    <definedName name="_xlnm.Print_Area" localSheetId="0">'2022'!$A$1:$J$64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28" l="1"/>
  <c r="B41" i="28"/>
  <c r="A41" i="28"/>
  <c r="A1" i="28"/>
  <c r="A1" i="27" l="1"/>
  <c r="B41" i="27"/>
  <c r="A41" i="27"/>
  <c r="B1" i="27"/>
  <c r="B41" i="26"/>
  <c r="A41" i="26"/>
  <c r="B1" i="26"/>
  <c r="A1" i="26"/>
  <c r="B41" i="25"/>
  <c r="A41" i="25"/>
  <c r="B1" i="25"/>
  <c r="A1" i="25"/>
  <c r="B40" i="24"/>
  <c r="A40" i="24"/>
  <c r="B1" i="24"/>
  <c r="A1" i="24"/>
  <c r="B40" i="23"/>
  <c r="A40" i="23"/>
  <c r="B1" i="23"/>
  <c r="A1" i="23"/>
  <c r="B40" i="22"/>
  <c r="A40" i="22"/>
  <c r="B1" i="22"/>
  <c r="A1" i="22"/>
  <c r="B39" i="21"/>
  <c r="A39" i="21"/>
  <c r="B1" i="21"/>
  <c r="A1" i="21"/>
  <c r="B38" i="20"/>
  <c r="A38" i="20"/>
  <c r="B1" i="20"/>
  <c r="A1" i="20"/>
  <c r="B1" i="19"/>
  <c r="B38" i="19"/>
  <c r="A38" i="19"/>
  <c r="A1" i="19"/>
  <c r="B1" i="18"/>
  <c r="A1" i="18"/>
  <c r="A38" i="18"/>
  <c r="B38" i="18"/>
  <c r="H7" i="17"/>
  <c r="I7" i="17"/>
  <c r="J7" i="17"/>
  <c r="D7" i="17"/>
  <c r="E7" i="17"/>
  <c r="D7" i="13"/>
  <c r="E7" i="13"/>
  <c r="H7" i="13"/>
  <c r="I7" i="13"/>
  <c r="J7" i="13"/>
  <c r="D7" i="11"/>
  <c r="E7" i="11"/>
  <c r="H7" i="11"/>
  <c r="I7" i="11"/>
  <c r="J7" i="11"/>
  <c r="D7" i="9"/>
  <c r="E7" i="9"/>
  <c r="H7" i="9"/>
  <c r="I7" i="9"/>
  <c r="J7" i="9"/>
  <c r="D7" i="8"/>
  <c r="E7" i="8"/>
  <c r="H7" i="8"/>
  <c r="I7" i="8"/>
  <c r="J7" i="8"/>
  <c r="D7" i="7"/>
  <c r="E7" i="7"/>
  <c r="H7" i="7"/>
  <c r="I7" i="7"/>
  <c r="J7" i="7"/>
  <c r="D5" i="1"/>
  <c r="E5" i="1"/>
  <c r="H5" i="1"/>
  <c r="I5" i="1"/>
  <c r="J5" i="1"/>
  <c r="D4" i="3"/>
  <c r="E4" i="3"/>
  <c r="H4" i="3"/>
  <c r="I4" i="3"/>
  <c r="J4" i="3"/>
  <c r="F6" i="2"/>
  <c r="F7" i="2"/>
  <c r="F26" i="2"/>
  <c r="D26" i="2"/>
  <c r="E26" i="2"/>
  <c r="C26" i="2"/>
  <c r="F9" i="2"/>
  <c r="F10" i="2"/>
  <c r="F12" i="2"/>
  <c r="F13" i="2"/>
  <c r="F15" i="2"/>
  <c r="F16" i="2"/>
  <c r="F17" i="2"/>
  <c r="F18" i="2"/>
  <c r="F20" i="2"/>
  <c r="F21" i="2"/>
  <c r="F22" i="2"/>
  <c r="F23" i="2"/>
  <c r="F24" i="2"/>
  <c r="F25" i="2"/>
  <c r="D4" i="2"/>
  <c r="E4" i="2"/>
  <c r="H4" i="2"/>
  <c r="I4" i="2"/>
  <c r="J4" i="2"/>
  <c r="F6" i="4"/>
  <c r="F7" i="4"/>
  <c r="F26" i="4"/>
  <c r="D26" i="4"/>
  <c r="E26" i="4"/>
  <c r="C26" i="4"/>
  <c r="F9" i="4"/>
  <c r="F10" i="4"/>
  <c r="F12" i="4"/>
  <c r="F13" i="4"/>
  <c r="F15" i="4"/>
  <c r="F16" i="4"/>
  <c r="F17" i="4"/>
  <c r="F18" i="4"/>
  <c r="F20" i="4"/>
  <c r="F21" i="4"/>
  <c r="F22" i="4"/>
  <c r="F23" i="4"/>
  <c r="F24" i="4"/>
  <c r="F25" i="4"/>
  <c r="D4" i="4"/>
  <c r="E4" i="4"/>
  <c r="H4" i="4"/>
  <c r="I4" i="4"/>
  <c r="J4" i="4"/>
  <c r="D7" i="6"/>
  <c r="E7" i="6"/>
  <c r="H7" i="6"/>
  <c r="I7" i="6"/>
  <c r="J7" i="6"/>
  <c r="E29" i="5"/>
  <c r="D29" i="5"/>
  <c r="C29" i="5"/>
  <c r="F29" i="5"/>
  <c r="D7" i="5"/>
  <c r="E7" i="5"/>
  <c r="H7" i="5"/>
  <c r="I7" i="5"/>
  <c r="J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Schüpbach Salome</author>
  </authors>
  <commentList>
    <comment ref="C24" authorId="0" shapeId="0" xr:uid="{00000000-0006-0000-1200-000001000000}">
      <text>
        <r>
          <rPr>
            <b/>
            <sz val="8"/>
            <color indexed="81"/>
            <rFont val="Tahoma"/>
            <family val="2"/>
          </rPr>
          <t>Schüpbach Salome:</t>
        </r>
        <r>
          <rPr>
            <sz val="8"/>
            <color indexed="81"/>
            <rFont val="Tahoma"/>
            <family val="2"/>
          </rPr>
          <t xml:space="preserve">
Anregung für SVS 2005: Bedeutung dieser Zahl erklären, scs 13.10.2004</t>
        </r>
      </text>
    </comment>
    <comment ref="G24" authorId="0" shapeId="0" xr:uid="{00000000-0006-0000-1200-000002000000}">
      <text>
        <r>
          <rPr>
            <b/>
            <sz val="8"/>
            <color indexed="81"/>
            <rFont val="Tahoma"/>
            <family val="2"/>
          </rPr>
          <t>Schüpbach Salome:</t>
        </r>
        <r>
          <rPr>
            <sz val="8"/>
            <color indexed="81"/>
            <rFont val="Tahoma"/>
            <family val="2"/>
          </rPr>
          <t xml:space="preserve">
Anregung für SVS 2005: Bedeutung dieser Zahl erklären, scs 13.10.2004</t>
        </r>
      </text>
    </comment>
    <comment ref="C25" authorId="0" shapeId="0" xr:uid="{00000000-0006-0000-1200-000003000000}">
      <text>
        <r>
          <rPr>
            <b/>
            <sz val="8"/>
            <color indexed="81"/>
            <rFont val="Tahoma"/>
            <family val="2"/>
          </rPr>
          <t>Schüpbach Salome:</t>
        </r>
        <r>
          <rPr>
            <sz val="8"/>
            <color indexed="81"/>
            <rFont val="Tahoma"/>
            <family val="2"/>
          </rPr>
          <t xml:space="preserve">
Anregung für SVS 2005: Bedeutung dieser Zahl erklären, scs 13.10.2004</t>
        </r>
      </text>
    </comment>
    <comment ref="G25" authorId="0" shapeId="0" xr:uid="{00000000-0006-0000-1200-000004000000}">
      <text>
        <r>
          <rPr>
            <b/>
            <sz val="8"/>
            <color indexed="81"/>
            <rFont val="Tahoma"/>
            <family val="2"/>
          </rPr>
          <t>Schüpbach Salome:</t>
        </r>
        <r>
          <rPr>
            <sz val="8"/>
            <color indexed="81"/>
            <rFont val="Tahoma"/>
            <family val="2"/>
          </rPr>
          <t xml:space="preserve">
Anregung für SVS 2005: Bedeutung dieser Zahl erklären, scs 13.10.2004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Salome Schüpbach</author>
  </authors>
  <commentList>
    <comment ref="C3" authorId="0" shapeId="0" xr:uid="{00000000-0006-0000-1300-000001000000}">
      <text>
        <r>
          <rPr>
            <b/>
            <sz val="8"/>
            <color indexed="81"/>
            <rFont val="Tahoma"/>
            <family val="2"/>
          </rPr>
          <t>Salome Schüpbach:</t>
        </r>
        <r>
          <rPr>
            <sz val="8"/>
            <color indexed="81"/>
            <rFont val="Tahoma"/>
            <family val="2"/>
          </rPr>
          <t xml:space="preserve">
Info von Pu, es sollte eigentlich Renten der Altersversicherung, Renten der Hinterlassenenversicherung usw. heissen. Titel sowie ob es 0-Werte oder - braucht müsst für SVS 2004 mit Pu und Em bilateral besprochen werden. Scs 4.8.03
</t>
        </r>
      </text>
    </comment>
    <comment ref="J5" authorId="0" shapeId="0" xr:uid="{00000000-0006-0000-1300-000002000000}">
      <text>
        <r>
          <rPr>
            <b/>
            <sz val="8"/>
            <color indexed="81"/>
            <rFont val="Tahoma"/>
            <family val="2"/>
          </rPr>
          <t>Salome Schüpbach:</t>
        </r>
        <r>
          <rPr>
            <sz val="8"/>
            <color indexed="81"/>
            <rFont val="Tahoma"/>
            <family val="2"/>
          </rPr>
          <t xml:space="preserve">
Der hintere Teil hängt vom vorderen Teil ab. D.h. wenn vorne eine Zahl steht, dann muss hinten auch eine Zahl stehen. Mit Pu muss noch abgesprochen werden, ob die 0-Werte richtig sind oder ob ein - hingehören würden. Scs 30.7.03</t>
        </r>
      </text>
    </comment>
  </commentList>
</comments>
</file>

<file path=xl/sharedStrings.xml><?xml version="1.0" encoding="utf-8"?>
<sst xmlns="http://schemas.openxmlformats.org/spreadsheetml/2006/main" count="2247" uniqueCount="178">
  <si>
    <t>Im Heim</t>
  </si>
  <si>
    <t xml:space="preserve">Total
</t>
  </si>
  <si>
    <t>Bezüger Ende Jahr</t>
  </si>
  <si>
    <t>Demographische Merkmale</t>
  </si>
  <si>
    <t>Anteil (in %) der BezügerInnen an Bezügern von:</t>
  </si>
  <si>
    <t xml:space="preserve">Geschlecht               </t>
  </si>
  <si>
    <t xml:space="preserve">Männer                   </t>
  </si>
  <si>
    <t xml:space="preserve">Frauen                   </t>
  </si>
  <si>
    <t>Staatsangehörigkeit</t>
  </si>
  <si>
    <t xml:space="preserve">Schweizer                </t>
  </si>
  <si>
    <t xml:space="preserve">Ausländer                </t>
  </si>
  <si>
    <t xml:space="preserve">Wohnsituation, Person    </t>
  </si>
  <si>
    <t xml:space="preserve">Nichtheimbewohner        </t>
  </si>
  <si>
    <t xml:space="preserve">Heimbewohner             </t>
  </si>
  <si>
    <t xml:space="preserve">Zivilstand, Person       </t>
  </si>
  <si>
    <t xml:space="preserve">Ledig                    </t>
  </si>
  <si>
    <t xml:space="preserve">Verheiratet              </t>
  </si>
  <si>
    <t xml:space="preserve">Verwitwet                </t>
  </si>
  <si>
    <t>&lt;26</t>
  </si>
  <si>
    <t xml:space="preserve">26-49                    </t>
  </si>
  <si>
    <t xml:space="preserve">50-59                    </t>
  </si>
  <si>
    <t xml:space="preserve">60-64                    </t>
  </si>
  <si>
    <t xml:space="preserve">65-79                    </t>
  </si>
  <si>
    <t xml:space="preserve">  &gt;79                    </t>
  </si>
  <si>
    <t>Total</t>
  </si>
  <si>
    <t xml:space="preserve">       </t>
  </si>
  <si>
    <t>...</t>
  </si>
  <si>
    <t>1) Erwachsene EL-beziehende Personen.</t>
  </si>
  <si>
    <t>–</t>
  </si>
  <si>
    <t>3) Bei der Altersversicherung sind Personen mit einer Zusatzrente jünger als 63/65.</t>
  </si>
  <si>
    <t>Geschieden 2)</t>
  </si>
  <si>
    <t xml:space="preserve">Altersrenten
</t>
  </si>
  <si>
    <t xml:space="preserve">Hinterlassenen-renten
</t>
  </si>
  <si>
    <t xml:space="preserve">Invaliden-renten
</t>
  </si>
  <si>
    <t>2) Geschieden = geschieden oder getrennt.</t>
  </si>
  <si>
    <t>Altersrenten</t>
  </si>
  <si>
    <t>Hinterlassenen-renten</t>
  </si>
  <si>
    <t>Invaliden-renten</t>
  </si>
  <si>
    <t xml:space="preserve">&gt;79                    </t>
  </si>
  <si>
    <t>EL 2.2 BezügerInnen von EL zur AHV und IV nach demographischen Merkmalen 2001</t>
  </si>
  <si>
    <t>-</t>
  </si>
  <si>
    <t xml:space="preserve">Zu Hause      </t>
  </si>
  <si>
    <t xml:space="preserve">SchweizerInnen             </t>
  </si>
  <si>
    <t xml:space="preserve">AusländerInnen  </t>
  </si>
  <si>
    <t>Hinterlassenenrenten</t>
  </si>
  <si>
    <t>Rentes de vieillesse</t>
  </si>
  <si>
    <t>Rentes de survivants</t>
  </si>
  <si>
    <t>Rentes d'invalidité</t>
  </si>
  <si>
    <t>Sexe</t>
  </si>
  <si>
    <t>Hommes</t>
  </si>
  <si>
    <t>Femmes</t>
  </si>
  <si>
    <t>Nationalité</t>
  </si>
  <si>
    <t>Suisses</t>
  </si>
  <si>
    <t>Etrangers</t>
  </si>
  <si>
    <t>Genre d’habitation</t>
  </si>
  <si>
    <t>En appartement</t>
  </si>
  <si>
    <t>En home</t>
  </si>
  <si>
    <t>Etat civil</t>
  </si>
  <si>
    <t>Célibataire</t>
  </si>
  <si>
    <t>Marié</t>
  </si>
  <si>
    <t>Veuf</t>
  </si>
  <si>
    <t>Âge</t>
  </si>
  <si>
    <t>&lt; 26</t>
  </si>
  <si>
    <t>&gt; 79</t>
  </si>
  <si>
    <t>26–49</t>
  </si>
  <si>
    <t>50–59</t>
  </si>
  <si>
    <t>60–64</t>
  </si>
  <si>
    <t>65–79</t>
  </si>
  <si>
    <t xml:space="preserve">50–59                    </t>
  </si>
  <si>
    <t xml:space="preserve">60–64                    </t>
  </si>
  <si>
    <t xml:space="preserve">65–79                    </t>
  </si>
  <si>
    <t xml:space="preserve">26–49                    </t>
  </si>
  <si>
    <t>EL 2.2 BezügerInnen von Ergänzungsleistungen zur AHV und IV nach demographischen Merkmalen 1999</t>
  </si>
  <si>
    <t>EL 2.2 BezügerInnen von EL zur AHV und IV nach demographischen Merkmalen 2002</t>
  </si>
  <si>
    <t>Critères démographiques</t>
  </si>
  <si>
    <t>Wohnsituation</t>
  </si>
  <si>
    <t>Zivilstand</t>
  </si>
  <si>
    <t>PC 2.2
Bénéficiaires de PC à l’AVS et à l’AI par critères démographiques, 2003</t>
  </si>
  <si>
    <t>EL 2.2
BezügerInnen von EL zur AHV und IV nach demographischen Merkmalen, 2003</t>
  </si>
  <si>
    <t>A domicile</t>
  </si>
  <si>
    <t xml:space="preserve">AusländerInnen       </t>
  </si>
  <si>
    <t>18–25</t>
  </si>
  <si>
    <t>EL zur AV</t>
  </si>
  <si>
    <t>EL zur HV</t>
  </si>
  <si>
    <t>EL zur IV</t>
  </si>
  <si>
    <t>PC à l’AV</t>
  </si>
  <si>
    <t>PC à l’AS</t>
  </si>
  <si>
    <t>PC à l’AI</t>
  </si>
  <si>
    <t xml:space="preserve">Schweizer/-innen             </t>
  </si>
  <si>
    <t xml:space="preserve">Ausländer/-innen       </t>
  </si>
  <si>
    <t xml:space="preserve">         </t>
  </si>
  <si>
    <t>…</t>
  </si>
  <si>
    <t>65–69</t>
  </si>
  <si>
    <t>&gt;79</t>
  </si>
  <si>
    <t>EL-Bezüger/-innen Quote nach Alter</t>
  </si>
  <si>
    <t>Altersgruppe</t>
  </si>
  <si>
    <t>EL-Quote (IV,AV)</t>
  </si>
  <si>
    <t>18-24</t>
  </si>
  <si>
    <t>25-29</t>
  </si>
  <si>
    <t>30-34</t>
  </si>
  <si>
    <t>35-39</t>
  </si>
  <si>
    <t>40-44</t>
  </si>
  <si>
    <t>45-49</t>
  </si>
  <si>
    <t>50-54</t>
  </si>
  <si>
    <t>55-59</t>
  </si>
  <si>
    <t>60-64</t>
  </si>
  <si>
    <t>65-69</t>
  </si>
  <si>
    <t>70-74</t>
  </si>
  <si>
    <t>75-79</t>
  </si>
  <si>
    <t>80-84</t>
  </si>
  <si>
    <t>85-89</t>
  </si>
  <si>
    <t>90-94</t>
  </si>
  <si>
    <t>95+</t>
  </si>
  <si>
    <t>EL 7A
Bezüger/-innen nach demographischen Merkmalen, 2011</t>
  </si>
  <si>
    <t>PC 7A
Bénéficiaires par critères démographiques, 2011</t>
  </si>
  <si>
    <t>EL 7B
Bezüger/-innenquote nach Alter, 2011</t>
  </si>
  <si>
    <t>PC 7B
Taux de bénéficiaires par âge, 2011</t>
  </si>
  <si>
    <t>PC à l’AI / EL zur IV</t>
  </si>
  <si>
    <t>PC à l’AV / EL zur AV</t>
  </si>
  <si>
    <r>
      <t>Bénéficiaires</t>
    </r>
    <r>
      <rPr>
        <b/>
        <vertAlign val="superscript"/>
        <sz val="10"/>
        <rFont val="Arial"/>
        <family val="2"/>
      </rPr>
      <t>1</t>
    </r>
    <r>
      <rPr>
        <b/>
        <sz val="10"/>
        <rFont val="Arial"/>
        <family val="2"/>
      </rPr>
      <t xml:space="preserve"> de PC en fin d’année</t>
    </r>
  </si>
  <si>
    <r>
      <t>Bénéficiaires</t>
    </r>
    <r>
      <rPr>
        <b/>
        <vertAlign val="superscript"/>
        <sz val="10"/>
        <rFont val="Arial"/>
        <family val="2"/>
      </rPr>
      <t>1</t>
    </r>
    <r>
      <rPr>
        <b/>
        <sz val="10"/>
        <rFont val="Arial"/>
        <family val="2"/>
      </rPr>
      <t xml:space="preserve"> de PC en % des bénéficiaires</t>
    </r>
    <r>
      <rPr>
        <b/>
        <vertAlign val="superscript"/>
        <sz val="10"/>
        <rFont val="Arial"/>
        <family val="2"/>
      </rPr>
      <t>2</t>
    </r>
    <r>
      <rPr>
        <b/>
        <sz val="10"/>
        <rFont val="Arial"/>
        <family val="2"/>
      </rPr>
      <t xml:space="preserve"> de rente</t>
    </r>
  </si>
  <si>
    <r>
      <t>Personen</t>
    </r>
    <r>
      <rPr>
        <vertAlign val="superscript"/>
        <sz val="10"/>
        <rFont val="Arial"/>
        <family val="2"/>
      </rPr>
      <t>1</t>
    </r>
    <r>
      <rPr>
        <b/>
        <sz val="10"/>
        <rFont val="Arial"/>
        <family val="2"/>
      </rPr>
      <t xml:space="preserve"> mit EL Ende Jahr</t>
    </r>
  </si>
  <si>
    <r>
      <t>Personen</t>
    </r>
    <r>
      <rPr>
        <b/>
        <vertAlign val="superscript"/>
        <sz val="10"/>
        <rFont val="Arial"/>
        <family val="2"/>
      </rPr>
      <t>1</t>
    </r>
    <r>
      <rPr>
        <b/>
        <sz val="10"/>
        <rFont val="Arial"/>
        <family val="2"/>
      </rPr>
      <t xml:space="preserve"> mit EL in % der Rentner/-innen</t>
    </r>
    <r>
      <rPr>
        <b/>
        <vertAlign val="superscript"/>
        <sz val="10"/>
        <rFont val="Arial"/>
        <family val="2"/>
      </rPr>
      <t>2</t>
    </r>
  </si>
  <si>
    <r>
      <t>Divorcé</t>
    </r>
    <r>
      <rPr>
        <vertAlign val="superscript"/>
        <sz val="10"/>
        <rFont val="Arial"/>
        <family val="2"/>
      </rPr>
      <t>3</t>
    </r>
  </si>
  <si>
    <r>
      <t>Geschieden</t>
    </r>
    <r>
      <rPr>
        <vertAlign val="superscript"/>
        <sz val="10"/>
        <rFont val="Arial"/>
        <family val="2"/>
      </rPr>
      <t>3</t>
    </r>
  </si>
  <si>
    <r>
      <t>Âge</t>
    </r>
    <r>
      <rPr>
        <b/>
        <vertAlign val="superscript"/>
        <sz val="10"/>
        <rFont val="Arial"/>
        <family val="2"/>
      </rPr>
      <t>4</t>
    </r>
  </si>
  <si>
    <r>
      <t>Alter</t>
    </r>
    <r>
      <rPr>
        <b/>
        <vertAlign val="superscript"/>
        <sz val="10"/>
        <rFont val="Arial"/>
        <family val="2"/>
      </rPr>
      <t>4</t>
    </r>
  </si>
  <si>
    <r>
      <t xml:space="preserve">BezügerInnen </t>
    </r>
    <r>
      <rPr>
        <sz val="9"/>
        <rFont val="Arial"/>
        <family val="2"/>
      </rPr>
      <t>1</t>
    </r>
    <r>
      <rPr>
        <b/>
        <sz val="9"/>
        <rFont val="Arial"/>
        <family val="2"/>
      </rPr>
      <t xml:space="preserve">) mit: </t>
    </r>
  </si>
  <si>
    <r>
      <t>Alter</t>
    </r>
    <r>
      <rPr>
        <sz val="10"/>
        <rFont val="Arial"/>
        <family val="2"/>
      </rPr>
      <t xml:space="preserve"> 3)                   </t>
    </r>
  </si>
  <si>
    <r>
      <t>BezügerInnen</t>
    </r>
    <r>
      <rPr>
        <vertAlign val="superscript"/>
        <sz val="9"/>
        <rFont val="Arial"/>
        <family val="2"/>
      </rPr>
      <t>1</t>
    </r>
    <r>
      <rPr>
        <b/>
        <sz val="9"/>
        <rFont val="Arial"/>
        <family val="2"/>
      </rPr>
      <t xml:space="preserve"> Ende Jahr mit: </t>
    </r>
  </si>
  <si>
    <r>
      <t>Geschieden</t>
    </r>
    <r>
      <rPr>
        <vertAlign val="superscript"/>
        <sz val="10"/>
        <rFont val="Arial"/>
        <family val="2"/>
      </rPr>
      <t>2</t>
    </r>
  </si>
  <si>
    <r>
      <t>Alter</t>
    </r>
    <r>
      <rPr>
        <vertAlign val="superscript"/>
        <sz val="10"/>
        <rFont val="Arial"/>
        <family val="2"/>
      </rPr>
      <t xml:space="preserve">3                </t>
    </r>
    <r>
      <rPr>
        <sz val="10"/>
        <rFont val="Arial"/>
        <family val="2"/>
      </rPr>
      <t xml:space="preserve">   </t>
    </r>
  </si>
  <si>
    <r>
      <t>1</t>
    </r>
    <r>
      <rPr>
        <sz val="9"/>
        <rFont val="Arial"/>
        <family val="2"/>
      </rPr>
      <t xml:space="preserve"> Erwachsene EL-beziehende Personen.</t>
    </r>
  </si>
  <si>
    <r>
      <t>2</t>
    </r>
    <r>
      <rPr>
        <sz val="9"/>
        <rFont val="Arial"/>
        <family val="2"/>
      </rPr>
      <t xml:space="preserve"> Geschieden = geschieden oder getrennt.</t>
    </r>
  </si>
  <si>
    <r>
      <t>3</t>
    </r>
    <r>
      <rPr>
        <sz val="9"/>
        <rFont val="Arial"/>
        <family val="2"/>
      </rPr>
      <t xml:space="preserve"> Bei der Altersversicherung sind Personen mit einer Zusatzrente jünger als 63/65.</t>
    </r>
  </si>
  <si>
    <r>
      <t>Anteil der BezügerInnen an Bezügern</t>
    </r>
    <r>
      <rPr>
        <b/>
        <vertAlign val="superscript"/>
        <sz val="9"/>
        <rFont val="Arial"/>
        <family val="2"/>
      </rPr>
      <t>3</t>
    </r>
    <r>
      <rPr>
        <b/>
        <sz val="9"/>
        <rFont val="Arial"/>
        <family val="2"/>
      </rPr>
      <t xml:space="preserve"> von:</t>
    </r>
  </si>
  <si>
    <r>
      <t xml:space="preserve">Geschieden </t>
    </r>
    <r>
      <rPr>
        <vertAlign val="superscript"/>
        <sz val="10"/>
        <rFont val="Arial"/>
        <family val="2"/>
      </rPr>
      <t>2</t>
    </r>
  </si>
  <si>
    <r>
      <t>Alter</t>
    </r>
    <r>
      <rPr>
        <vertAlign val="superscript"/>
        <sz val="10"/>
        <rFont val="Arial"/>
        <family val="2"/>
      </rPr>
      <t xml:space="preserve">   </t>
    </r>
    <r>
      <rPr>
        <sz val="10"/>
        <rFont val="Arial"/>
        <family val="2"/>
      </rPr>
      <t xml:space="preserve">   </t>
    </r>
  </si>
  <si>
    <r>
      <t>3</t>
    </r>
    <r>
      <rPr>
        <sz val="10"/>
        <rFont val="Arial"/>
        <family val="2"/>
      </rPr>
      <t xml:space="preserve"> Personen mit Hauptrenten und Zusatzrenten in der Schweiz, Stand im Dezember.</t>
    </r>
  </si>
  <si>
    <t>PC 2.2
Bénéficiaires de PC à l’AVS et à l’AI par critères démographiques, 2004</t>
  </si>
  <si>
    <t>EL 2.2
BezügerInnen von EL zur AHV und IV nach demographischen Merkmalen, 2004</t>
  </si>
  <si>
    <r>
      <t>Bénéficiaires</t>
    </r>
    <r>
      <rPr>
        <b/>
        <vertAlign val="superscript"/>
        <sz val="10"/>
        <rFont val="Arial"/>
        <family val="2"/>
      </rPr>
      <t>1</t>
    </r>
    <r>
      <rPr>
        <b/>
        <sz val="10"/>
        <rFont val="Arial"/>
        <family val="2"/>
      </rPr>
      <t xml:space="preserve"> de PC en fin d’année avec</t>
    </r>
  </si>
  <si>
    <r>
      <t>Proportion des bénéficiaires</t>
    </r>
    <r>
      <rPr>
        <b/>
        <vertAlign val="superscript"/>
        <sz val="10"/>
        <rFont val="Arial"/>
        <family val="2"/>
      </rPr>
      <t>2</t>
    </r>
    <r>
      <rPr>
        <b/>
        <sz val="10"/>
        <rFont val="Arial"/>
        <family val="2"/>
      </rPr>
      <t xml:space="preserve"> de PC par rapport aux bénéficiaires de</t>
    </r>
  </si>
  <si>
    <r>
      <t>BezügerInnen</t>
    </r>
    <r>
      <rPr>
        <vertAlign val="superscript"/>
        <sz val="10"/>
        <rFont val="Arial"/>
        <family val="2"/>
      </rPr>
      <t>1</t>
    </r>
    <r>
      <rPr>
        <b/>
        <sz val="10"/>
        <rFont val="Arial"/>
        <family val="2"/>
      </rPr>
      <t xml:space="preserve"> von EL Ende Jahr mit</t>
    </r>
  </si>
  <si>
    <r>
      <t>Anteil der EL-BezügerInnen an BezügerInnen</t>
    </r>
    <r>
      <rPr>
        <b/>
        <vertAlign val="superscript"/>
        <sz val="10"/>
        <rFont val="Arial"/>
        <family val="2"/>
      </rPr>
      <t>2</t>
    </r>
    <r>
      <rPr>
        <b/>
        <sz val="10"/>
        <rFont val="Arial"/>
        <family val="2"/>
      </rPr>
      <t xml:space="preserve"> von</t>
    </r>
  </si>
  <si>
    <t>PC 2.2
Bénéficiaires de PC à l’AVS et à l’AI par critères démographiques, 2005</t>
  </si>
  <si>
    <t>EL 2.2
BezügerInnen von EL zur AHV und IV nach demographischen Merkmalen, 2005</t>
  </si>
  <si>
    <t>PC 2.2
Bénéficiaires de PC à l’AVS et à l’AI par critères démographiques, 2006</t>
  </si>
  <si>
    <t>EL 2.2
Personnen mit EL zur AHV und IV nach demographischen Merkmalen, 2006</t>
  </si>
  <si>
    <r>
      <t>Personen</t>
    </r>
    <r>
      <rPr>
        <b/>
        <vertAlign val="superscript"/>
        <sz val="10"/>
        <rFont val="Arial"/>
        <family val="2"/>
      </rPr>
      <t>1</t>
    </r>
    <r>
      <rPr>
        <b/>
        <sz val="10"/>
        <rFont val="Arial"/>
        <family val="2"/>
      </rPr>
      <t xml:space="preserve"> mit EL in % der RentnerInnen</t>
    </r>
    <r>
      <rPr>
        <b/>
        <vertAlign val="superscript"/>
        <sz val="10"/>
        <rFont val="Arial"/>
        <family val="2"/>
      </rPr>
      <t>2</t>
    </r>
  </si>
  <si>
    <t>PC 2.2
Bénéficiaires de PC à l’AVS et à l’AI par critères démographiques, 2007</t>
  </si>
  <si>
    <t>EL 2.2
Personen mit EL zur AHV und IV nach demographischen Merkmalen, 2007</t>
  </si>
  <si>
    <t>PC 2.2
Bénéficiaires de PC à l’AVS et à l’AI par critères démographiques, 2008</t>
  </si>
  <si>
    <t>EL 2.2
Personen mit EL zur AHV und IV nach demographischen Merkmalen, 2008</t>
  </si>
  <si>
    <t>PC 2.2
Bénéficiaires de PC à l’AVS et à l’AI par critères démographiques, 2009</t>
  </si>
  <si>
    <t>EL 2.2
Personen mit EL zur AHV und IV nach demographischen Merkmalen, 2009</t>
  </si>
  <si>
    <t>PC 7
Bénéficiaires par critères démographiques, 2010</t>
  </si>
  <si>
    <t>EL 7
Bezüger/-innen nach demographischen Merkmalen, 2010</t>
  </si>
  <si>
    <t>Aktuelles Jahr</t>
  </si>
  <si>
    <t>Situation d’habitation</t>
  </si>
  <si>
    <t>Quelle: Bundesamt für Sozialversicherung, Bereich Evaluation, Forschung und Statistik</t>
  </si>
  <si>
    <t>Quelle: Bundesamt für Sozialversicherung, Sektion Evaluation, Forschung und Statistik, EL-Statistik.</t>
  </si>
  <si>
    <r>
      <t>Proportion des bénéficiaires</t>
    </r>
    <r>
      <rPr>
        <b/>
        <vertAlign val="superscript"/>
        <sz val="10"/>
        <rFont val="Arial"/>
        <family val="2"/>
      </rPr>
      <t>3</t>
    </r>
    <r>
      <rPr>
        <b/>
        <sz val="10"/>
        <rFont val="Arial"/>
        <family val="2"/>
      </rPr>
      <t xml:space="preserve"> de PC par rapport aux bénéficiaires de</t>
    </r>
  </si>
  <si>
    <r>
      <t>Anteil der EL-BezügerInnen an Bezügern</t>
    </r>
    <r>
      <rPr>
        <b/>
        <vertAlign val="superscript"/>
        <sz val="10"/>
        <rFont val="Arial"/>
        <family val="2"/>
      </rPr>
      <t>3</t>
    </r>
    <r>
      <rPr>
        <b/>
        <sz val="10"/>
        <rFont val="Arial"/>
        <family val="2"/>
      </rPr>
      <t xml:space="preserve"> von</t>
    </r>
  </si>
  <si>
    <r>
      <t>Divorcé</t>
    </r>
    <r>
      <rPr>
        <vertAlign val="superscript"/>
        <sz val="10"/>
        <rFont val="Arial"/>
        <family val="2"/>
      </rPr>
      <t>2</t>
    </r>
  </si>
  <si>
    <t>unbekannt</t>
  </si>
  <si>
    <t>inconnu</t>
  </si>
  <si>
    <t>merkmale 2021 --&gt; 161</t>
  </si>
  <si>
    <t>wenn diese Zeile nur Null enthält, dann nicht publizieren. Scs 9.8.2023</t>
  </si>
  <si>
    <r>
      <t>Bénéficiaires</t>
    </r>
    <r>
      <rPr>
        <b/>
        <vertAlign val="superscript"/>
        <sz val="10"/>
        <color theme="1"/>
        <rFont val="Arial"/>
        <family val="2"/>
      </rPr>
      <t>1</t>
    </r>
    <r>
      <rPr>
        <b/>
        <sz val="10"/>
        <color theme="1"/>
        <rFont val="Arial"/>
        <family val="2"/>
      </rPr>
      <t xml:space="preserve"> de PC en fin d’année</t>
    </r>
  </si>
  <si>
    <r>
      <t>Bénéficiaires</t>
    </r>
    <r>
      <rPr>
        <b/>
        <vertAlign val="superscript"/>
        <sz val="10"/>
        <color theme="1"/>
        <rFont val="Arial"/>
        <family val="2"/>
      </rPr>
      <t>1</t>
    </r>
    <r>
      <rPr>
        <b/>
        <sz val="10"/>
        <color theme="1"/>
        <rFont val="Arial"/>
        <family val="2"/>
      </rPr>
      <t xml:space="preserve"> de PC en % des bénéficiaires</t>
    </r>
    <r>
      <rPr>
        <b/>
        <vertAlign val="superscript"/>
        <sz val="10"/>
        <color theme="1"/>
        <rFont val="Arial"/>
        <family val="2"/>
      </rPr>
      <t>2</t>
    </r>
    <r>
      <rPr>
        <b/>
        <sz val="10"/>
        <color theme="1"/>
        <rFont val="Arial"/>
        <family val="2"/>
      </rPr>
      <t xml:space="preserve"> de rente</t>
    </r>
  </si>
  <si>
    <r>
      <t>Personen</t>
    </r>
    <r>
      <rPr>
        <vertAlign val="superscript"/>
        <sz val="10"/>
        <color theme="1"/>
        <rFont val="Arial"/>
        <family val="2"/>
      </rPr>
      <t>1</t>
    </r>
    <r>
      <rPr>
        <b/>
        <sz val="10"/>
        <color theme="1"/>
        <rFont val="Arial"/>
        <family val="2"/>
      </rPr>
      <t xml:space="preserve"> mit EL Ende Jahr</t>
    </r>
  </si>
  <si>
    <r>
      <t>Personen</t>
    </r>
    <r>
      <rPr>
        <b/>
        <vertAlign val="superscript"/>
        <sz val="10"/>
        <color theme="1"/>
        <rFont val="Arial"/>
        <family val="2"/>
      </rPr>
      <t>1</t>
    </r>
    <r>
      <rPr>
        <b/>
        <sz val="10"/>
        <color theme="1"/>
        <rFont val="Arial"/>
        <family val="2"/>
      </rPr>
      <t xml:space="preserve"> mit EL in % der Rentner/-innen</t>
    </r>
    <r>
      <rPr>
        <b/>
        <vertAlign val="superscript"/>
        <sz val="10"/>
        <color theme="1"/>
        <rFont val="Arial"/>
        <family val="2"/>
      </rPr>
      <t>2</t>
    </r>
  </si>
  <si>
    <r>
      <t>Divorcé</t>
    </r>
    <r>
      <rPr>
        <vertAlign val="superscript"/>
        <sz val="10"/>
        <color theme="1"/>
        <rFont val="Arial"/>
        <family val="2"/>
      </rPr>
      <t>3</t>
    </r>
  </si>
  <si>
    <r>
      <t>Geschieden</t>
    </r>
    <r>
      <rPr>
        <vertAlign val="superscript"/>
        <sz val="10"/>
        <color theme="1"/>
        <rFont val="Arial"/>
        <family val="2"/>
      </rPr>
      <t>3</t>
    </r>
  </si>
  <si>
    <r>
      <t>Âge</t>
    </r>
    <r>
      <rPr>
        <b/>
        <vertAlign val="superscript"/>
        <sz val="10"/>
        <color theme="1"/>
        <rFont val="Arial"/>
        <family val="2"/>
      </rPr>
      <t>4</t>
    </r>
  </si>
  <si>
    <r>
      <t>Alter</t>
    </r>
    <r>
      <rPr>
        <b/>
        <vertAlign val="superscript"/>
        <sz val="10"/>
        <color theme="1"/>
        <rFont val="Arial"/>
        <family val="2"/>
      </rPr>
      <t>4</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</si>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</sst>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 #,##0.00_ ;_ * \-#,##0.00_ ;_ * &quot;-&quot;??_ ;_ @_ "/>
    <numFmt numFmtId="164" formatCode="_ &quot;Fr.&quot;\ * #,##0.00_ ;_ &quot;Fr.&quot;\ * \-#,##0.00_ ;_ &quot;Fr.&quot;\ * &quot;-&quot;??_ ;_ @_ "/>
    <numFmt numFmtId="165" formatCode="0.0"/>
    <numFmt numFmtId="166" formatCode="#\ ##0\ "/>
    <numFmt numFmtId="167" formatCode="0.0\ "/>
    <numFmt numFmtId="168" formatCode="#\ ###\ ##0"/>
    <numFmt numFmtId="169" formatCode="#\ ###\ ##0\ \ \ "/>
    <numFmt numFmtId="170" formatCode="#\ ###\ ##0\ \ "/>
    <numFmt numFmtId="171" formatCode="#\ ###\ ##0\ "/>
    <numFmt numFmtId="172" formatCode="@\ "/>
    <numFmt numFmtId="173" formatCode="#\ ###\ ##0.0\ ;@\ "/>
    <numFmt numFmtId="174" formatCode="#\ ##0\ ;@\ "/>
    <numFmt numFmtId="175" formatCode="#,##0;@"/>
    <numFmt numFmtId="176" formatCode="#,##0.0;@"/>
    <numFmt numFmtId="177" formatCode="0.0%"/>
    <numFmt numFmtId="178" formatCode="0.000000000000000%"/>
    <numFmt numFmtId="179" formatCode="_ * #,##0.000000_ ;_ * \-#,##0.000000_ ;_ * &quot;-&quot;??_ ;_ @_ "/>
  </numFmts>
  <fonts count="30">
    <font>
      <sz val="9"/>
      <name val="Helv"/>
    </font>
    <font>
      <sz val="10"/>
      <name val="Geneva"/>
    </font>
    <font>
      <sz val="10"/>
      <name val="55 Helvetica Roman"/>
    </font>
    <font>
      <sz val="10"/>
      <name val="Tms Rmn"/>
    </font>
    <font>
      <b/>
      <sz val="8"/>
      <color indexed="81"/>
      <name val="Tahoma"/>
      <family val="2"/>
    </font>
    <font>
      <sz val="8"/>
      <color indexed="81"/>
      <name val="Tahoma"/>
      <family val="2"/>
    </font>
    <font>
      <b/>
      <sz val="10"/>
      <name val="Arial"/>
      <family val="2"/>
    </font>
    <font>
      <sz val="10"/>
      <name val="Arial"/>
      <family val="2"/>
    </font>
    <font>
      <i/>
      <sz val="10"/>
      <name val="Arial"/>
      <family val="2"/>
    </font>
    <font>
      <sz val="14"/>
      <name val="Arial"/>
      <family val="2"/>
    </font>
    <font>
      <b/>
      <sz val="14"/>
      <name val="Arial"/>
      <family val="2"/>
    </font>
    <font>
      <sz val="8"/>
      <name val="Helv"/>
    </font>
    <font>
      <b/>
      <vertAlign val="superscript"/>
      <sz val="10"/>
      <name val="Arial"/>
      <family val="2"/>
    </font>
    <font>
      <vertAlign val="superscript"/>
      <sz val="10"/>
      <name val="Arial"/>
      <family val="2"/>
    </font>
    <font>
      <sz val="9"/>
      <name val="Arial"/>
      <family val="2"/>
    </font>
    <font>
      <b/>
      <sz val="9"/>
      <name val="Arial"/>
      <family val="2"/>
    </font>
    <font>
      <i/>
      <sz val="9"/>
      <name val="Arial"/>
      <family val="2"/>
    </font>
    <font>
      <b/>
      <sz val="11"/>
      <name val="Arial"/>
      <family val="2"/>
    </font>
    <font>
      <vertAlign val="superscript"/>
      <sz val="9"/>
      <name val="Arial"/>
      <family val="2"/>
    </font>
    <font>
      <sz val="8"/>
      <name val="Arial"/>
      <family val="2"/>
    </font>
    <font>
      <i/>
      <sz val="8"/>
      <name val="Arial"/>
      <family val="2"/>
    </font>
    <font>
      <b/>
      <vertAlign val="superscript"/>
      <sz val="9"/>
      <name val="Arial"/>
      <family val="2"/>
    </font>
    <font>
      <sz val="9"/>
      <name val="Helv"/>
    </font>
    <font>
      <b/>
      <sz val="14"/>
      <color theme="1"/>
      <name val="Arial"/>
      <family val="2"/>
    </font>
    <font>
      <sz val="14"/>
      <color theme="1"/>
      <name val="Arial"/>
      <family val="2"/>
    </font>
    <font>
      <sz val="10"/>
      <color theme="1"/>
      <name val="Arial"/>
      <family val="2"/>
    </font>
    <font>
      <b/>
      <sz val="10"/>
      <color theme="1"/>
      <name val="Arial"/>
      <family val="2"/>
    </font>
    <font>
      <b/>
      <vertAlign val="superscript"/>
      <sz val="10"/>
      <color theme="1"/>
      <name val="Arial"/>
      <family val="2"/>
    </font>
    <font>
      <sz val="9"/>
      <color theme="1"/>
      <name val="Helv"/>
    </font>
    <font>
      <vertAlign val="superscript"/>
      <sz val="10"/>
      <color theme="1"/>
      <name val="Arial"/>
      <family val="2"/>
    </font>
  </fonts>
  <fills count="3">
    <fill>
      <patternFill patternType="none"/>
    </fill>
    <fill>
      <patternFill patternType="gray125"/>
    </fill>
    <fill>
      <patternFill patternType="solid">
        <fgColor rgb="FFFFFF00"/>
        <bgColor indexed="64"/>
      </patternFill>
    </fill>
  </fills>
  <borders count="31">
    <border>
      <left/>
      <right/>
      <top/>
      <bottom/>
      <diagonal/>
    </border>
    <border>
      <left style="thin">
        <color indexed="22"/>
      </left>
      <right style="thin">
        <color indexed="22"/>
      </right>
      <top style="thin">
        <color indexed="22"/>
      </top>
      <bottom style="thin">
        <color indexed="22"/>
      </bottom>
      <diagonal/>
    </border>
    <border>
      <left/>
      <right/>
      <top style="hair">
        <color indexed="64"/>
      </top>
      <bottom/>
      <diagonal/>
    </border>
    <border>
      <left/>
      <right/>
      <top/>
      <bottom style="medium">
        <color indexed="64"/>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right style="thin">
        <color indexed="55"/>
      </right>
      <top/>
      <bottom style="medium">
        <color indexed="64"/>
      </bottom>
      <diagonal/>
    </border>
    <border>
      <left style="thin">
        <color indexed="55"/>
      </left>
      <right/>
      <top style="thin">
        <color indexed="55"/>
      </top>
      <bottom/>
      <diagonal/>
    </border>
    <border>
      <left/>
      <right style="thin">
        <color indexed="55"/>
      </right>
      <top style="thin">
        <color indexed="55"/>
      </top>
      <bottom style="hair">
        <color indexed="64"/>
      </bottom>
      <diagonal/>
    </border>
    <border>
      <left/>
      <right/>
      <top/>
      <bottom style="thin">
        <color indexed="64"/>
      </bottom>
      <diagonal/>
    </border>
    <border>
      <left/>
      <right style="thin">
        <color indexed="55"/>
      </right>
      <top/>
      <bottom style="thin">
        <color indexed="64"/>
      </bottom>
      <diagonal/>
    </border>
    <border>
      <left style="thin">
        <color indexed="55"/>
      </left>
      <right/>
      <top style="hair">
        <color indexed="64"/>
      </top>
      <bottom style="thin">
        <color indexed="64"/>
      </bottom>
      <diagonal/>
    </border>
    <border>
      <left/>
      <right/>
      <top style="hair">
        <color indexed="64"/>
      </top>
      <bottom style="thin">
        <color indexed="64"/>
      </bottom>
      <diagonal/>
    </border>
    <border>
      <left/>
      <right style="thin">
        <color indexed="55"/>
      </right>
      <top style="thin">
        <color indexed="55"/>
      </top>
      <bottom style="thin">
        <color indexed="64"/>
      </bottom>
      <diagonal/>
    </border>
    <border>
      <left/>
      <right/>
      <top style="thin">
        <color indexed="55"/>
      </top>
      <bottom style="medium">
        <color indexed="64"/>
      </bottom>
      <diagonal/>
    </border>
    <border>
      <left/>
      <right style="thin">
        <color indexed="55"/>
      </right>
      <top style="thin">
        <color indexed="55"/>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9" fontId="1" fillId="0" borderId="0" applyFont="0" applyFill="0" applyBorder="0" applyAlignment="0" applyProtection="0"/>
    <xf numFmtId="0" fontId="3" fillId="0" borderId="0"/>
    <xf numFmtId="0" fontId="7" fillId="0" borderId="0"/>
    <xf numFmtId="43" fontId="22" fillId="0" borderId="0" applyFont="0" applyFill="0" applyBorder="0" applyAlignment="0" applyProtection="0"/>
  </cellStyleXfs>
  <cellXfs count="238">
    <xf numFmtId="0" fontId="0" fillId="0" borderId="0" xfId="0"/>
    <xf numFmtId="0" fontId="7" fillId="0" borderId="0" xfId="0" applyFont="1" applyFill="1"/>
    <xf numFmtId="0" fontId="7" fillId="0" borderId="0" xfId="0" applyFont="1" applyFill="1" applyAlignment="1"/>
    <xf numFmtId="0" fontId="8" fillId="0" borderId="2" xfId="0" applyFont="1" applyFill="1" applyBorder="1" applyAlignment="1">
      <alignment horizontal="center" vertical="center"/>
    </xf>
    <xf numFmtId="3" fontId="8" fillId="0" borderId="2" xfId="0" applyNumberFormat="1" applyFont="1" applyFill="1" applyBorder="1" applyAlignment="1">
      <alignment horizontal="center" vertical="center"/>
    </xf>
    <xf numFmtId="0" fontId="7" fillId="0" borderId="0" xfId="0" applyFont="1" applyFill="1" applyAlignment="1">
      <alignment vertical="center"/>
    </xf>
    <xf numFmtId="0" fontId="8" fillId="0" borderId="0" xfId="0" applyFont="1" applyFill="1" applyBorder="1" applyAlignment="1">
      <alignment horizontal="center" vertical="center"/>
    </xf>
    <xf numFmtId="166" fontId="7" fillId="0" borderId="0" xfId="0" applyNumberFormat="1" applyFont="1" applyFill="1" applyBorder="1" applyAlignment="1">
      <alignment horizontal="right"/>
    </xf>
    <xf numFmtId="167" fontId="6" fillId="0" borderId="0" xfId="0" applyNumberFormat="1" applyFont="1" applyFill="1" applyBorder="1"/>
    <xf numFmtId="171" fontId="6" fillId="0" borderId="1" xfId="0" applyNumberFormat="1" applyFont="1" applyFill="1" applyBorder="1" applyAlignment="1">
      <alignment horizontal="right"/>
    </xf>
    <xf numFmtId="167" fontId="6" fillId="0" borderId="0" xfId="0" applyNumberFormat="1" applyFont="1" applyFill="1" applyBorder="1" applyAlignment="1">
      <alignment horizontal="right"/>
    </xf>
    <xf numFmtId="170" fontId="7" fillId="0" borderId="0" xfId="0" applyNumberFormat="1" applyFont="1" applyFill="1" applyBorder="1" applyAlignment="1">
      <alignment horizontal="right" vertical="center"/>
    </xf>
    <xf numFmtId="171" fontId="6" fillId="0" borderId="1" xfId="0" applyNumberFormat="1" applyFont="1" applyFill="1" applyBorder="1" applyAlignment="1">
      <alignment vertical="center"/>
    </xf>
    <xf numFmtId="170" fontId="6" fillId="0" borderId="0" xfId="0" applyNumberFormat="1" applyFont="1" applyFill="1" applyBorder="1" applyAlignment="1">
      <alignment horizontal="right" vertical="center"/>
    </xf>
    <xf numFmtId="170" fontId="6" fillId="0" borderId="1" xfId="0" applyNumberFormat="1" applyFont="1" applyFill="1" applyBorder="1" applyAlignment="1">
      <alignment horizontal="right" vertical="center"/>
    </xf>
    <xf numFmtId="0" fontId="7" fillId="0" borderId="0" xfId="0" applyFont="1" applyFill="1" applyAlignment="1">
      <alignment horizontal="left"/>
    </xf>
    <xf numFmtId="0" fontId="7" fillId="0" borderId="0" xfId="0" applyFont="1" applyFill="1" applyAlignment="1">
      <alignment horizontal="left" vertical="center"/>
    </xf>
    <xf numFmtId="0" fontId="7" fillId="0" borderId="0" xfId="0" applyFont="1" applyFill="1" applyBorder="1"/>
    <xf numFmtId="167" fontId="7" fillId="0" borderId="0" xfId="0" applyNumberFormat="1" applyFont="1" applyFill="1"/>
    <xf numFmtId="168" fontId="6" fillId="0" borderId="0" xfId="0" applyNumberFormat="1" applyFont="1" applyFill="1" applyBorder="1" applyAlignment="1">
      <alignment horizontal="right" vertical="center"/>
    </xf>
    <xf numFmtId="169" fontId="6" fillId="0" borderId="0" xfId="0" applyNumberFormat="1" applyFont="1" applyFill="1" applyBorder="1" applyAlignment="1">
      <alignment horizontal="right" vertical="center"/>
    </xf>
    <xf numFmtId="175" fontId="7" fillId="0" borderId="0" xfId="0" applyNumberFormat="1" applyFont="1" applyFill="1" applyBorder="1" applyAlignment="1">
      <alignment horizontal="right"/>
    </xf>
    <xf numFmtId="175" fontId="6" fillId="0" borderId="0" xfId="0" applyNumberFormat="1" applyFont="1" applyFill="1" applyBorder="1" applyAlignment="1">
      <alignment horizontal="right"/>
    </xf>
    <xf numFmtId="177" fontId="7" fillId="0" borderId="0" xfId="1" applyNumberFormat="1" applyFont="1" applyFill="1" applyBorder="1" applyAlignment="1">
      <alignment horizontal="right"/>
    </xf>
    <xf numFmtId="176" fontId="7" fillId="0" borderId="0" xfId="0" applyNumberFormat="1" applyFont="1" applyFill="1" applyBorder="1" applyAlignment="1">
      <alignment horizontal="right"/>
    </xf>
    <xf numFmtId="49" fontId="9" fillId="0" borderId="0" xfId="0" applyNumberFormat="1" applyFont="1" applyFill="1" applyAlignment="1">
      <alignment horizontal="left" vertical="top"/>
    </xf>
    <xf numFmtId="49" fontId="7" fillId="0" borderId="0" xfId="0" applyNumberFormat="1" applyFont="1" applyFill="1" applyAlignment="1">
      <alignment horizontal="left" vertical="top"/>
    </xf>
    <xf numFmtId="49" fontId="6" fillId="0" borderId="0" xfId="0" applyNumberFormat="1" applyFont="1" applyFill="1" applyBorder="1" applyAlignment="1">
      <alignment horizontal="left" vertical="top"/>
    </xf>
    <xf numFmtId="49" fontId="7" fillId="0" borderId="0" xfId="0" applyNumberFormat="1" applyFont="1" applyFill="1" applyBorder="1" applyAlignment="1">
      <alignment horizontal="left" vertical="top"/>
    </xf>
    <xf numFmtId="49" fontId="7" fillId="0" borderId="0" xfId="0" applyNumberFormat="1" applyFont="1" applyFill="1" applyAlignment="1">
      <alignment horizontal="left"/>
    </xf>
    <xf numFmtId="0" fontId="8" fillId="0" borderId="17" xfId="0" applyFont="1" applyFill="1" applyBorder="1" applyAlignment="1">
      <alignment horizontal="center" vertical="center"/>
    </xf>
    <xf numFmtId="166" fontId="7" fillId="0" borderId="18" xfId="0" applyNumberFormat="1" applyFont="1" applyFill="1" applyBorder="1" applyAlignment="1">
      <alignment horizontal="right"/>
    </xf>
    <xf numFmtId="175" fontId="7" fillId="0" borderId="18" xfId="0" applyNumberFormat="1" applyFont="1" applyFill="1" applyBorder="1" applyAlignment="1">
      <alignment horizontal="right"/>
    </xf>
    <xf numFmtId="3" fontId="8" fillId="0" borderId="19" xfId="0" applyNumberFormat="1" applyFont="1" applyFill="1" applyBorder="1" applyAlignment="1">
      <alignment horizontal="center" vertical="center"/>
    </xf>
    <xf numFmtId="166" fontId="7" fillId="0" borderId="20" xfId="0" applyNumberFormat="1" applyFont="1" applyFill="1" applyBorder="1" applyAlignment="1">
      <alignment horizontal="right"/>
    </xf>
    <xf numFmtId="177" fontId="6" fillId="0" borderId="20" xfId="1" applyNumberFormat="1" applyFont="1" applyFill="1" applyBorder="1" applyAlignment="1">
      <alignment horizontal="right"/>
    </xf>
    <xf numFmtId="176" fontId="6" fillId="0" borderId="20" xfId="0" applyNumberFormat="1" applyFont="1" applyFill="1" applyBorder="1" applyAlignment="1">
      <alignment horizontal="right"/>
    </xf>
    <xf numFmtId="49" fontId="6" fillId="0" borderId="0" xfId="0" applyNumberFormat="1" applyFont="1" applyFill="1" applyAlignment="1">
      <alignment horizontal="left"/>
    </xf>
    <xf numFmtId="49" fontId="9" fillId="0" borderId="0" xfId="0" applyNumberFormat="1" applyFont="1" applyFill="1" applyBorder="1" applyAlignment="1">
      <alignment horizontal="left" vertical="top"/>
    </xf>
    <xf numFmtId="49" fontId="10" fillId="0" borderId="0" xfId="0" applyNumberFormat="1" applyFont="1" applyFill="1" applyBorder="1" applyAlignment="1">
      <alignment horizontal="left" vertical="top" wrapText="1"/>
    </xf>
    <xf numFmtId="49" fontId="7" fillId="0" borderId="21" xfId="0" applyNumberFormat="1" applyFont="1" applyFill="1" applyBorder="1" applyAlignment="1">
      <alignment horizontal="left"/>
    </xf>
    <xf numFmtId="49" fontId="6" fillId="0" borderId="22" xfId="0" applyNumberFormat="1" applyFont="1" applyFill="1" applyBorder="1" applyAlignment="1">
      <alignment horizontal="left"/>
    </xf>
    <xf numFmtId="49" fontId="7" fillId="0" borderId="22" xfId="0" applyNumberFormat="1" applyFont="1" applyFill="1" applyBorder="1" applyAlignment="1">
      <alignment horizontal="left"/>
    </xf>
    <xf numFmtId="49" fontId="6" fillId="0" borderId="23" xfId="0" applyNumberFormat="1" applyFont="1" applyFill="1" applyBorder="1" applyAlignment="1">
      <alignment horizontal="left"/>
    </xf>
    <xf numFmtId="49" fontId="6" fillId="0" borderId="24" xfId="0" applyNumberFormat="1" applyFont="1" applyFill="1" applyBorder="1" applyAlignment="1">
      <alignment horizontal="left"/>
    </xf>
    <xf numFmtId="0" fontId="7" fillId="0" borderId="0" xfId="0" applyFont="1" applyFill="1" applyBorder="1" applyAlignment="1">
      <alignment horizontal="left"/>
    </xf>
    <xf numFmtId="49" fontId="7" fillId="0" borderId="19" xfId="0" applyNumberFormat="1" applyFont="1" applyFill="1" applyBorder="1" applyAlignment="1">
      <alignment horizontal="left"/>
    </xf>
    <xf numFmtId="49" fontId="7" fillId="0" borderId="25" xfId="0" applyNumberFormat="1" applyFont="1" applyFill="1" applyBorder="1" applyAlignment="1">
      <alignment horizontal="left" vertical="top" wrapText="1"/>
    </xf>
    <xf numFmtId="2" fontId="7" fillId="0" borderId="0" xfId="0" applyNumberFormat="1" applyFont="1" applyFill="1" applyAlignment="1">
      <alignment vertical="center"/>
    </xf>
    <xf numFmtId="2" fontId="7" fillId="0" borderId="0" xfId="0" applyNumberFormat="1" applyFont="1" applyFill="1"/>
    <xf numFmtId="2" fontId="7" fillId="0" borderId="0" xfId="0" applyNumberFormat="1" applyFont="1" applyFill="1" applyBorder="1"/>
    <xf numFmtId="49" fontId="6" fillId="0" borderId="21" xfId="0" applyNumberFormat="1" applyFont="1" applyFill="1" applyBorder="1" applyAlignment="1">
      <alignment horizontal="left"/>
    </xf>
    <xf numFmtId="177" fontId="7" fillId="0" borderId="0" xfId="1" applyNumberFormat="1" applyFont="1" applyFill="1"/>
    <xf numFmtId="0" fontId="6" fillId="0" borderId="26" xfId="3" applyFont="1" applyFill="1" applyBorder="1" applyAlignment="1">
      <alignment horizontal="left" vertical="top" wrapText="1"/>
    </xf>
    <xf numFmtId="0" fontId="6" fillId="0" borderId="26" xfId="3" applyFont="1" applyFill="1" applyBorder="1" applyAlignment="1">
      <alignment horizontal="left" vertical="top"/>
    </xf>
    <xf numFmtId="49" fontId="10" fillId="0" borderId="0" xfId="0" applyNumberFormat="1" applyFont="1" applyFill="1" applyAlignment="1">
      <alignment horizontal="left" vertical="top" wrapText="1"/>
    </xf>
    <xf numFmtId="49" fontId="9" fillId="0" borderId="26" xfId="0" applyNumberFormat="1" applyFont="1" applyFill="1" applyBorder="1" applyAlignment="1">
      <alignment horizontal="left" vertical="top"/>
    </xf>
    <xf numFmtId="175" fontId="6" fillId="0" borderId="27" xfId="0" applyNumberFormat="1" applyFont="1" applyFill="1" applyBorder="1" applyAlignment="1">
      <alignment horizontal="right"/>
    </xf>
    <xf numFmtId="175" fontId="6" fillId="0" borderId="3" xfId="0" applyNumberFormat="1" applyFont="1" applyFill="1" applyBorder="1" applyAlignment="1">
      <alignment horizontal="right"/>
    </xf>
    <xf numFmtId="177" fontId="6" fillId="0" borderId="3" xfId="1" applyNumberFormat="1" applyFont="1" applyFill="1" applyBorder="1" applyAlignment="1">
      <alignment horizontal="right"/>
    </xf>
    <xf numFmtId="177" fontId="6" fillId="0" borderId="23" xfId="1" applyNumberFormat="1" applyFont="1" applyFill="1" applyBorder="1" applyAlignment="1">
      <alignment horizontal="right"/>
    </xf>
    <xf numFmtId="0" fontId="0" fillId="0" borderId="0" xfId="0" applyFont="1" applyFill="1"/>
    <xf numFmtId="49" fontId="6" fillId="0" borderId="0" xfId="0" applyNumberFormat="1" applyFont="1" applyFill="1" applyBorder="1" applyAlignment="1">
      <alignment horizontal="left"/>
    </xf>
    <xf numFmtId="177" fontId="6" fillId="0" borderId="0" xfId="1" applyNumberFormat="1" applyFont="1" applyFill="1" applyBorder="1" applyAlignment="1">
      <alignment horizontal="right"/>
    </xf>
    <xf numFmtId="0" fontId="6" fillId="0" borderId="30" xfId="3" applyFont="1" applyFill="1" applyBorder="1" applyAlignment="1">
      <alignment horizontal="center" vertical="top" wrapText="1"/>
    </xf>
    <xf numFmtId="177" fontId="7" fillId="0" borderId="30" xfId="1" applyNumberFormat="1" applyFont="1" applyFill="1" applyBorder="1" applyAlignment="1"/>
    <xf numFmtId="0" fontId="6" fillId="0" borderId="0" xfId="3" applyFont="1" applyFill="1" applyBorder="1" applyAlignment="1">
      <alignment horizontal="center" vertical="top" wrapText="1"/>
    </xf>
    <xf numFmtId="177" fontId="7" fillId="0" borderId="0" xfId="1" applyNumberFormat="1" applyFont="1" applyFill="1" applyBorder="1" applyAlignment="1"/>
    <xf numFmtId="177" fontId="7" fillId="0" borderId="0" xfId="1" applyNumberFormat="1" applyFont="1" applyFill="1" applyBorder="1"/>
    <xf numFmtId="0" fontId="6" fillId="0" borderId="10" xfId="3" applyFont="1" applyFill="1" applyBorder="1" applyAlignment="1">
      <alignment horizontal="center" vertical="top" wrapText="1"/>
    </xf>
    <xf numFmtId="177" fontId="7" fillId="0" borderId="10" xfId="1" applyNumberFormat="1" applyFont="1" applyFill="1" applyBorder="1"/>
    <xf numFmtId="175" fontId="0" fillId="0" borderId="0" xfId="0" applyNumberFormat="1" applyFont="1" applyFill="1"/>
    <xf numFmtId="0" fontId="15" fillId="0" borderId="8" xfId="0" applyFont="1" applyFill="1" applyBorder="1" applyAlignment="1">
      <alignment vertical="center"/>
    </xf>
    <xf numFmtId="0" fontId="15" fillId="0" borderId="4" xfId="0" applyFont="1" applyFill="1" applyBorder="1" applyAlignment="1">
      <alignment vertical="center"/>
    </xf>
    <xf numFmtId="0" fontId="16" fillId="0" borderId="2" xfId="0" applyFont="1" applyFill="1" applyBorder="1" applyAlignment="1">
      <alignment horizontal="center"/>
    </xf>
    <xf numFmtId="3" fontId="16" fillId="0" borderId="2" xfId="0" applyNumberFormat="1" applyFont="1" applyFill="1" applyBorder="1" applyAlignment="1">
      <alignment horizontal="center"/>
    </xf>
    <xf numFmtId="173" fontId="7" fillId="0" borderId="0" xfId="0" applyNumberFormat="1" applyFont="1" applyFill="1" applyBorder="1" applyAlignment="1">
      <alignment horizontal="right"/>
    </xf>
    <xf numFmtId="173" fontId="6" fillId="0" borderId="4" xfId="0" applyNumberFormat="1" applyFont="1" applyFill="1" applyBorder="1" applyAlignment="1">
      <alignment horizontal="right"/>
    </xf>
    <xf numFmtId="166" fontId="7" fillId="0" borderId="3" xfId="0" applyNumberFormat="1" applyFont="1" applyFill="1" applyBorder="1" applyAlignment="1">
      <alignment horizontal="right" vertical="top"/>
    </xf>
    <xf numFmtId="168" fontId="7" fillId="0" borderId="0" xfId="0" applyNumberFormat="1" applyFont="1" applyFill="1" applyBorder="1" applyAlignment="1">
      <alignment horizontal="right" vertical="center"/>
    </xf>
    <xf numFmtId="0" fontId="20" fillId="0" borderId="2" xfId="0" applyFont="1" applyFill="1" applyBorder="1" applyAlignment="1">
      <alignment horizontal="center" vertical="center"/>
    </xf>
    <xf numFmtId="3" fontId="20" fillId="0" borderId="2" xfId="0" applyNumberFormat="1" applyFont="1" applyFill="1" applyBorder="1" applyAlignment="1">
      <alignment horizontal="center" vertical="center"/>
    </xf>
    <xf numFmtId="176" fontId="6" fillId="0" borderId="15" xfId="0" applyNumberFormat="1" applyFont="1" applyFill="1" applyBorder="1" applyAlignment="1">
      <alignment horizontal="right" vertical="center"/>
    </xf>
    <xf numFmtId="171" fontId="6" fillId="0" borderId="0" xfId="0" applyNumberFormat="1" applyFont="1" applyFill="1" applyBorder="1" applyAlignment="1">
      <alignment horizontal="right"/>
    </xf>
    <xf numFmtId="0" fontId="17" fillId="0" borderId="0" xfId="0" applyFont="1" applyFill="1" applyAlignment="1">
      <alignment horizontal="left"/>
    </xf>
    <xf numFmtId="0" fontId="7" fillId="0" borderId="0" xfId="0" applyFont="1" applyFill="1" applyAlignment="1">
      <alignment horizontal="right"/>
    </xf>
    <xf numFmtId="0" fontId="14" fillId="0" borderId="4" xfId="0" applyFont="1" applyFill="1" applyBorder="1" applyAlignment="1">
      <alignment vertical="center"/>
    </xf>
    <xf numFmtId="0" fontId="14" fillId="0" borderId="5" xfId="0" applyFont="1" applyFill="1" applyBorder="1" applyAlignment="1">
      <alignment vertical="center" wrapText="1"/>
    </xf>
    <xf numFmtId="0" fontId="15" fillId="0" borderId="9" xfId="0" applyFont="1" applyFill="1" applyBorder="1" applyAlignment="1">
      <alignment vertical="center"/>
    </xf>
    <xf numFmtId="0" fontId="14" fillId="0" borderId="0" xfId="0" applyFont="1" applyFill="1"/>
    <xf numFmtId="0" fontId="6" fillId="0" borderId="0" xfId="0" applyFont="1" applyFill="1" applyBorder="1" applyAlignment="1">
      <alignment horizontal="right"/>
    </xf>
    <xf numFmtId="0" fontId="14" fillId="0" borderId="10" xfId="0" applyFont="1" applyFill="1" applyBorder="1" applyAlignment="1">
      <alignment vertical="top"/>
    </xf>
    <xf numFmtId="0" fontId="14" fillId="0" borderId="11" xfId="0" applyFont="1" applyFill="1" applyBorder="1" applyAlignment="1">
      <alignment vertical="top"/>
    </xf>
    <xf numFmtId="0" fontId="14" fillId="0" borderId="14"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7" fillId="0" borderId="0" xfId="0" applyFont="1" applyFill="1" applyBorder="1" applyAlignment="1"/>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0" xfId="0" applyFont="1" applyFill="1" applyAlignment="1">
      <alignment vertical="center"/>
    </xf>
    <xf numFmtId="0" fontId="20" fillId="0" borderId="0" xfId="0" applyFont="1" applyFill="1" applyBorder="1" applyAlignment="1">
      <alignment horizontal="center" vertical="center"/>
    </xf>
    <xf numFmtId="172" fontId="6" fillId="0" borderId="0" xfId="0" applyNumberFormat="1" applyFont="1" applyFill="1" applyBorder="1" applyAlignment="1">
      <alignment horizontal="left"/>
    </xf>
    <xf numFmtId="172" fontId="6" fillId="0" borderId="6" xfId="0" applyNumberFormat="1" applyFont="1" applyFill="1" applyBorder="1" applyAlignment="1">
      <alignment horizontal="left"/>
    </xf>
    <xf numFmtId="172" fontId="7" fillId="0" borderId="0" xfId="0" applyNumberFormat="1" applyFont="1" applyFill="1" applyBorder="1" applyAlignment="1">
      <alignment horizontal="left"/>
    </xf>
    <xf numFmtId="172" fontId="7" fillId="0" borderId="6" xfId="0" applyNumberFormat="1" applyFont="1" applyFill="1" applyBorder="1" applyAlignment="1">
      <alignment horizontal="left"/>
    </xf>
    <xf numFmtId="170" fontId="14" fillId="0" borderId="0" xfId="0" applyNumberFormat="1" applyFont="1" applyFill="1" applyBorder="1" applyAlignment="1">
      <alignment horizontal="right" vertical="center"/>
    </xf>
    <xf numFmtId="176" fontId="6" fillId="0" borderId="0" xfId="0" applyNumberFormat="1" applyFont="1" applyFill="1" applyBorder="1" applyAlignment="1">
      <alignment horizontal="right"/>
    </xf>
    <xf numFmtId="175" fontId="7" fillId="0" borderId="0" xfId="0" quotePrefix="1" applyNumberFormat="1" applyFont="1" applyFill="1" applyBorder="1" applyAlignment="1">
      <alignment horizontal="right"/>
    </xf>
    <xf numFmtId="0" fontId="19" fillId="0" borderId="0" xfId="0" applyFont="1" applyFill="1"/>
    <xf numFmtId="0" fontId="6" fillId="0" borderId="0" xfId="0" applyNumberFormat="1" applyFont="1" applyFill="1" applyBorder="1" applyAlignment="1">
      <alignment horizontal="left"/>
    </xf>
    <xf numFmtId="172" fontId="6" fillId="0" borderId="15" xfId="0" applyNumberFormat="1" applyFont="1" applyFill="1" applyBorder="1" applyAlignment="1">
      <alignment horizontal="left" vertical="center"/>
    </xf>
    <xf numFmtId="172" fontId="6" fillId="0" borderId="16" xfId="0" applyNumberFormat="1" applyFont="1" applyFill="1" applyBorder="1" applyAlignment="1">
      <alignment horizontal="left" vertical="center"/>
    </xf>
    <xf numFmtId="175" fontId="6" fillId="0" borderId="15" xfId="0" applyNumberFormat="1" applyFont="1" applyFill="1" applyBorder="1" applyAlignment="1">
      <alignment horizontal="right" vertical="center"/>
    </xf>
    <xf numFmtId="177" fontId="6" fillId="0" borderId="15" xfId="1" applyNumberFormat="1" applyFont="1" applyFill="1" applyBorder="1" applyAlignment="1">
      <alignment horizontal="right" vertical="center"/>
    </xf>
    <xf numFmtId="0" fontId="18" fillId="0" borderId="0" xfId="0" applyNumberFormat="1" applyFont="1" applyFill="1" applyBorder="1" applyAlignment="1">
      <alignment horizontal="left"/>
    </xf>
    <xf numFmtId="172" fontId="14" fillId="0" borderId="0" xfId="0" applyNumberFormat="1" applyFont="1" applyFill="1" applyBorder="1" applyAlignment="1">
      <alignment horizontal="left"/>
    </xf>
    <xf numFmtId="0" fontId="18" fillId="0" borderId="0" xfId="2" applyFont="1" applyFill="1"/>
    <xf numFmtId="0" fontId="13" fillId="0" borderId="0" xfId="0" applyFont="1" applyFill="1"/>
    <xf numFmtId="0" fontId="14" fillId="0" borderId="0" xfId="2" applyFont="1" applyFill="1"/>
    <xf numFmtId="1" fontId="14" fillId="0" borderId="0" xfId="0" applyNumberFormat="1" applyFont="1" applyFill="1" applyBorder="1" applyAlignment="1">
      <alignment horizontal="left"/>
    </xf>
    <xf numFmtId="177" fontId="7" fillId="0" borderId="0" xfId="1" quotePrefix="1" applyNumberFormat="1" applyFont="1" applyFill="1" applyBorder="1" applyAlignment="1">
      <alignment horizontal="right"/>
    </xf>
    <xf numFmtId="165" fontId="2" fillId="0" borderId="0" xfId="0" applyNumberFormat="1" applyFont="1" applyFill="1"/>
    <xf numFmtId="175" fontId="6" fillId="0" borderId="27" xfId="0" applyNumberFormat="1" applyFont="1" applyFill="1" applyBorder="1" applyAlignment="1">
      <alignment horizontal="right" vertical="center"/>
    </xf>
    <xf numFmtId="175" fontId="6" fillId="0" borderId="3" xfId="0" applyNumberFormat="1" applyFont="1" applyFill="1" applyBorder="1" applyAlignment="1">
      <alignment horizontal="right" vertical="center"/>
    </xf>
    <xf numFmtId="177" fontId="6" fillId="0" borderId="3" xfId="1" applyNumberFormat="1" applyFont="1" applyFill="1" applyBorder="1" applyAlignment="1">
      <alignment horizontal="right" vertical="center"/>
    </xf>
    <xf numFmtId="177" fontId="6" fillId="0" borderId="23" xfId="1" applyNumberFormat="1" applyFont="1" applyFill="1" applyBorder="1" applyAlignment="1">
      <alignment horizontal="right" vertical="center"/>
    </xf>
    <xf numFmtId="178" fontId="0" fillId="0" borderId="0" xfId="0" applyNumberFormat="1" applyFont="1" applyFill="1"/>
    <xf numFmtId="177" fontId="7" fillId="0" borderId="10" xfId="1" applyNumberFormat="1" applyFont="1" applyFill="1" applyBorder="1" applyAlignment="1"/>
    <xf numFmtId="179" fontId="7" fillId="0" borderId="30" xfId="4" applyNumberFormat="1" applyFont="1" applyFill="1" applyBorder="1" applyAlignment="1"/>
    <xf numFmtId="179" fontId="7" fillId="0" borderId="0" xfId="4" applyNumberFormat="1" applyFont="1" applyFill="1" applyBorder="1" applyAlignment="1"/>
    <xf numFmtId="179" fontId="7" fillId="0" borderId="10" xfId="4" applyNumberFormat="1" applyFont="1" applyFill="1" applyBorder="1" applyAlignment="1"/>
    <xf numFmtId="0" fontId="7" fillId="0" borderId="0" xfId="0" applyFont="1" applyFill="1" applyAlignment="1">
      <alignment horizontal="center"/>
    </xf>
    <xf numFmtId="0" fontId="10" fillId="0" borderId="0" xfId="0" applyNumberFormat="1" applyFont="1" applyFill="1" applyAlignment="1">
      <alignment horizontal="left" vertical="top" wrapText="1"/>
    </xf>
    <xf numFmtId="167" fontId="14" fillId="0" borderId="0" xfId="0" applyNumberFormat="1" applyFont="1" applyFill="1" applyAlignment="1">
      <alignment horizontal="left" vertical="center"/>
    </xf>
    <xf numFmtId="167" fontId="7" fillId="0" borderId="0" xfId="0" applyNumberFormat="1" applyFont="1" applyFill="1" applyAlignment="1">
      <alignment horizontal="left" vertical="center"/>
    </xf>
    <xf numFmtId="167" fontId="6" fillId="0" borderId="0" xfId="0" applyNumberFormat="1" applyFont="1" applyFill="1" applyAlignment="1">
      <alignment horizontal="right"/>
    </xf>
    <xf numFmtId="0" fontId="15" fillId="0" borderId="5" xfId="0" applyFont="1" applyFill="1" applyBorder="1" applyAlignment="1">
      <alignment vertical="center"/>
    </xf>
    <xf numFmtId="0" fontId="7" fillId="0" borderId="0" xfId="0" applyFont="1" applyFill="1" applyBorder="1" applyAlignment="1">
      <alignment horizontal="center"/>
    </xf>
    <xf numFmtId="0" fontId="7" fillId="0" borderId="6" xfId="0" applyFont="1" applyFill="1" applyBorder="1" applyAlignment="1">
      <alignment horizontal="center"/>
    </xf>
    <xf numFmtId="0" fontId="8" fillId="0" borderId="0" xfId="0" applyFont="1" applyFill="1" applyBorder="1" applyAlignment="1">
      <alignment horizontal="center"/>
    </xf>
    <xf numFmtId="174" fontId="7" fillId="0" borderId="0" xfId="0" applyNumberFormat="1" applyFont="1" applyFill="1" applyBorder="1" applyAlignment="1">
      <alignment horizontal="right"/>
    </xf>
    <xf numFmtId="174" fontId="6" fillId="0" borderId="0" xfId="0" applyNumberFormat="1" applyFont="1" applyFill="1" applyBorder="1" applyAlignment="1">
      <alignment horizontal="right"/>
    </xf>
    <xf numFmtId="173" fontId="6" fillId="0" borderId="0" xfId="0" applyNumberFormat="1" applyFont="1" applyFill="1" applyBorder="1" applyAlignment="1">
      <alignment horizontal="right"/>
    </xf>
    <xf numFmtId="172" fontId="6" fillId="0" borderId="4" xfId="0" applyNumberFormat="1" applyFont="1" applyFill="1" applyBorder="1" applyAlignment="1">
      <alignment horizontal="left"/>
    </xf>
    <xf numFmtId="172" fontId="6" fillId="0" borderId="5" xfId="0" applyNumberFormat="1" applyFont="1" applyFill="1" applyBorder="1" applyAlignment="1">
      <alignment horizontal="left"/>
    </xf>
    <xf numFmtId="174" fontId="6" fillId="0" borderId="4" xfId="0" applyNumberFormat="1" applyFont="1" applyFill="1" applyBorder="1" applyAlignment="1">
      <alignment horizontal="right"/>
    </xf>
    <xf numFmtId="172" fontId="7" fillId="0" borderId="3" xfId="0" applyNumberFormat="1" applyFont="1" applyFill="1" applyBorder="1" applyAlignment="1">
      <alignment horizontal="left" vertical="top"/>
    </xf>
    <xf numFmtId="172" fontId="7" fillId="0" borderId="7" xfId="0" applyNumberFormat="1" applyFont="1" applyFill="1" applyBorder="1" applyAlignment="1">
      <alignment horizontal="left" vertical="top"/>
    </xf>
    <xf numFmtId="167" fontId="6" fillId="0" borderId="0" xfId="0" applyNumberFormat="1" applyFont="1" applyFill="1" applyBorder="1" applyAlignment="1">
      <alignment horizontal="right" vertical="top"/>
    </xf>
    <xf numFmtId="0" fontId="7" fillId="0" borderId="0" xfId="0" applyFont="1" applyFill="1" applyAlignment="1">
      <alignment vertical="top"/>
    </xf>
    <xf numFmtId="0" fontId="7" fillId="0" borderId="0" xfId="0" applyFont="1" applyFill="1" applyBorder="1" applyAlignment="1">
      <alignment horizontal="left" vertical="center"/>
    </xf>
    <xf numFmtId="169" fontId="7" fillId="0" borderId="0" xfId="0" applyNumberFormat="1" applyFont="1" applyFill="1" applyBorder="1" applyAlignment="1">
      <alignment horizontal="right" vertical="center"/>
    </xf>
    <xf numFmtId="0" fontId="14" fillId="0" borderId="0" xfId="0" applyFont="1" applyFill="1" applyAlignment="1">
      <alignment vertical="center"/>
    </xf>
    <xf numFmtId="167" fontId="6" fillId="0" borderId="0" xfId="0" applyNumberFormat="1" applyFont="1" applyFill="1" applyBorder="1" applyAlignment="1">
      <alignment horizontal="right" vertical="center"/>
    </xf>
    <xf numFmtId="171" fontId="6" fillId="0" borderId="0" xfId="0" applyNumberFormat="1" applyFont="1" applyFill="1" applyBorder="1" applyAlignment="1">
      <alignment vertical="center"/>
    </xf>
    <xf numFmtId="164" fontId="0" fillId="0" borderId="0" xfId="0" applyNumberFormat="1" applyFont="1" applyFill="1"/>
    <xf numFmtId="49" fontId="6" fillId="0" borderId="25" xfId="0" applyNumberFormat="1" applyFont="1" applyFill="1" applyBorder="1" applyAlignment="1">
      <alignment horizontal="left" vertical="top" wrapText="1"/>
    </xf>
    <xf numFmtId="49" fontId="6" fillId="0" borderId="25" xfId="0" applyNumberFormat="1" applyFont="1" applyFill="1" applyBorder="1" applyAlignment="1">
      <alignment horizontal="left" vertical="top" wrapText="1"/>
    </xf>
    <xf numFmtId="0" fontId="10" fillId="2" borderId="0" xfId="0" applyNumberFormat="1" applyFont="1" applyFill="1" applyAlignment="1">
      <alignment horizontal="left" vertical="top" wrapText="1"/>
    </xf>
    <xf numFmtId="175" fontId="7" fillId="2" borderId="18" xfId="0" applyNumberFormat="1" applyFont="1" applyFill="1" applyBorder="1" applyAlignment="1">
      <alignment horizontal="right"/>
    </xf>
    <xf numFmtId="175" fontId="7" fillId="2" borderId="0" xfId="0" applyNumberFormat="1" applyFont="1" applyFill="1" applyBorder="1" applyAlignment="1">
      <alignment horizontal="right"/>
    </xf>
    <xf numFmtId="175" fontId="6" fillId="2" borderId="0" xfId="0" applyNumberFormat="1" applyFont="1" applyFill="1" applyBorder="1" applyAlignment="1">
      <alignment horizontal="right"/>
    </xf>
    <xf numFmtId="177" fontId="7" fillId="2" borderId="0" xfId="1" applyNumberFormat="1" applyFont="1" applyFill="1" applyBorder="1" applyAlignment="1">
      <alignment horizontal="right"/>
    </xf>
    <xf numFmtId="177" fontId="6" fillId="2" borderId="20" xfId="1" applyNumberFormat="1" applyFont="1" applyFill="1" applyBorder="1" applyAlignment="1">
      <alignment horizontal="right"/>
    </xf>
    <xf numFmtId="175" fontId="6" fillId="2" borderId="27" xfId="0" applyNumberFormat="1" applyFont="1" applyFill="1" applyBorder="1" applyAlignment="1">
      <alignment horizontal="right"/>
    </xf>
    <xf numFmtId="175" fontId="6" fillId="2" borderId="3" xfId="0" applyNumberFormat="1" applyFont="1" applyFill="1" applyBorder="1" applyAlignment="1">
      <alignment horizontal="right"/>
    </xf>
    <xf numFmtId="177" fontId="6" fillId="2" borderId="3" xfId="1" applyNumberFormat="1" applyFont="1" applyFill="1" applyBorder="1" applyAlignment="1">
      <alignment horizontal="right"/>
    </xf>
    <xf numFmtId="177" fontId="6" fillId="2" borderId="23" xfId="1" applyNumberFormat="1" applyFont="1" applyFill="1" applyBorder="1" applyAlignment="1">
      <alignment horizontal="right"/>
    </xf>
    <xf numFmtId="0" fontId="7" fillId="2" borderId="0" xfId="0" applyFont="1" applyFill="1"/>
    <xf numFmtId="49" fontId="24" fillId="0" borderId="0" xfId="0" applyNumberFormat="1" applyFont="1" applyFill="1" applyAlignment="1">
      <alignment horizontal="left" vertical="top"/>
    </xf>
    <xf numFmtId="0" fontId="25" fillId="0" borderId="0" xfId="0" applyFont="1" applyFill="1"/>
    <xf numFmtId="49" fontId="25" fillId="0" borderId="0" xfId="0" applyNumberFormat="1" applyFont="1" applyFill="1" applyBorder="1" applyAlignment="1">
      <alignment horizontal="left" vertical="top"/>
    </xf>
    <xf numFmtId="49" fontId="25" fillId="0" borderId="0" xfId="0" applyNumberFormat="1" applyFont="1" applyFill="1" applyAlignment="1">
      <alignment horizontal="left" vertical="top"/>
    </xf>
    <xf numFmtId="0" fontId="28" fillId="0" borderId="0" xfId="0" applyFont="1" applyFill="1"/>
    <xf numFmtId="49" fontId="26" fillId="0" borderId="0" xfId="0" applyNumberFormat="1" applyFont="1" applyFill="1" applyBorder="1" applyAlignment="1">
      <alignment horizontal="left" vertical="top"/>
    </xf>
    <xf numFmtId="49" fontId="25" fillId="0" borderId="25" xfId="0" applyNumberFormat="1" applyFont="1" applyFill="1" applyBorder="1" applyAlignment="1">
      <alignment horizontal="left" vertical="top" wrapText="1"/>
    </xf>
    <xf numFmtId="49" fontId="26" fillId="0" borderId="25" xfId="0" applyNumberFormat="1" applyFont="1" applyFill="1" applyBorder="1" applyAlignment="1">
      <alignment horizontal="left" vertical="top" wrapText="1"/>
    </xf>
    <xf numFmtId="49" fontId="24" fillId="0" borderId="0" xfId="0" applyNumberFormat="1" applyFont="1" applyFill="1" applyBorder="1" applyAlignment="1">
      <alignment horizontal="left" vertical="top"/>
    </xf>
    <xf numFmtId="49" fontId="23" fillId="0" borderId="0" xfId="0" applyNumberFormat="1" applyFont="1" applyFill="1" applyBorder="1" applyAlignment="1">
      <alignment horizontal="left" vertical="top" wrapText="1"/>
    </xf>
    <xf numFmtId="49" fontId="24" fillId="0" borderId="26" xfId="0" applyNumberFormat="1" applyFont="1" applyFill="1" applyBorder="1" applyAlignment="1">
      <alignment horizontal="left" vertical="top"/>
    </xf>
    <xf numFmtId="49" fontId="26" fillId="0" borderId="21" xfId="0" applyNumberFormat="1" applyFont="1" applyFill="1" applyBorder="1" applyAlignment="1">
      <alignment horizontal="left"/>
    </xf>
    <xf numFmtId="166" fontId="25" fillId="0" borderId="18" xfId="0" applyNumberFormat="1" applyFont="1" applyFill="1" applyBorder="1" applyAlignment="1">
      <alignment horizontal="right"/>
    </xf>
    <xf numFmtId="166" fontId="25" fillId="0" borderId="0" xfId="0" applyNumberFormat="1" applyFont="1" applyFill="1" applyBorder="1" applyAlignment="1">
      <alignment horizontal="right"/>
    </xf>
    <xf numFmtId="166" fontId="25" fillId="0" borderId="20" xfId="0" applyNumberFormat="1" applyFont="1" applyFill="1" applyBorder="1" applyAlignment="1">
      <alignment horizontal="right"/>
    </xf>
    <xf numFmtId="0" fontId="25" fillId="0" borderId="0" xfId="0" applyFont="1" applyFill="1" applyAlignment="1">
      <alignment vertical="center"/>
    </xf>
    <xf numFmtId="49" fontId="25" fillId="0" borderId="22" xfId="0" applyNumberFormat="1" applyFont="1" applyFill="1" applyBorder="1" applyAlignment="1">
      <alignment horizontal="left"/>
    </xf>
    <xf numFmtId="175" fontId="25" fillId="0" borderId="18" xfId="0" applyNumberFormat="1" applyFont="1" applyFill="1" applyBorder="1" applyAlignment="1">
      <alignment horizontal="right"/>
    </xf>
    <xf numFmtId="175" fontId="25" fillId="0" borderId="0" xfId="0" applyNumberFormat="1" applyFont="1" applyFill="1" applyBorder="1" applyAlignment="1">
      <alignment horizontal="right"/>
    </xf>
    <xf numFmtId="175" fontId="26" fillId="0" borderId="0" xfId="0" applyNumberFormat="1" applyFont="1" applyFill="1" applyBorder="1" applyAlignment="1">
      <alignment horizontal="right"/>
    </xf>
    <xf numFmtId="177" fontId="25" fillId="0" borderId="0" xfId="1" applyNumberFormat="1" applyFont="1" applyFill="1" applyBorder="1" applyAlignment="1">
      <alignment horizontal="right"/>
    </xf>
    <xf numFmtId="177" fontId="26" fillId="0" borderId="20" xfId="1" applyNumberFormat="1" applyFont="1" applyFill="1" applyBorder="1" applyAlignment="1">
      <alignment horizontal="right"/>
    </xf>
    <xf numFmtId="170" fontId="26" fillId="0" borderId="0" xfId="0" applyNumberFormat="1" applyFont="1" applyFill="1" applyBorder="1" applyAlignment="1">
      <alignment horizontal="right" vertical="center"/>
    </xf>
    <xf numFmtId="164" fontId="28" fillId="0" borderId="0" xfId="0" applyNumberFormat="1" applyFont="1" applyFill="1"/>
    <xf numFmtId="2" fontId="25" fillId="0" borderId="0" xfId="0" applyNumberFormat="1" applyFont="1" applyFill="1" applyAlignment="1">
      <alignment vertical="center"/>
    </xf>
    <xf numFmtId="2" fontId="25" fillId="0" borderId="0" xfId="0" applyNumberFormat="1" applyFont="1" applyFill="1"/>
    <xf numFmtId="167" fontId="25" fillId="0" borderId="0" xfId="0" applyNumberFormat="1" applyFont="1" applyFill="1"/>
    <xf numFmtId="49" fontId="26" fillId="0" borderId="22" xfId="0" applyNumberFormat="1" applyFont="1" applyFill="1" applyBorder="1" applyAlignment="1">
      <alignment horizontal="left"/>
    </xf>
    <xf numFmtId="170" fontId="25" fillId="0" borderId="0" xfId="0" applyNumberFormat="1" applyFont="1" applyFill="1" applyBorder="1" applyAlignment="1">
      <alignment horizontal="right" vertical="center"/>
    </xf>
    <xf numFmtId="0" fontId="25" fillId="0" borderId="0" xfId="0" applyFont="1" applyFill="1" applyAlignment="1">
      <alignment horizontal="left"/>
    </xf>
    <xf numFmtId="0" fontId="25" fillId="0" borderId="0" xfId="0" applyFont="1" applyFill="1" applyAlignment="1">
      <alignment horizontal="left" vertical="center"/>
    </xf>
    <xf numFmtId="0" fontId="25" fillId="0" borderId="0" xfId="0" applyFont="1" applyFill="1" applyBorder="1"/>
    <xf numFmtId="175" fontId="28" fillId="0" borderId="0" xfId="0" applyNumberFormat="1" applyFont="1" applyFill="1"/>
    <xf numFmtId="166" fontId="25" fillId="0" borderId="0" xfId="0" applyNumberFormat="1" applyFont="1" applyFill="1" applyBorder="1" applyAlignment="1">
      <alignment horizontal="left"/>
    </xf>
    <xf numFmtId="49" fontId="26" fillId="0" borderId="24" xfId="0" applyNumberFormat="1" applyFont="1" applyFill="1" applyBorder="1" applyAlignment="1">
      <alignment horizontal="left"/>
    </xf>
    <xf numFmtId="0" fontId="25" fillId="0" borderId="0" xfId="0" applyFont="1" applyFill="1" applyBorder="1" applyAlignment="1">
      <alignment horizontal="left"/>
    </xf>
    <xf numFmtId="2" fontId="25" fillId="0" borderId="0" xfId="0" applyNumberFormat="1" applyFont="1" applyFill="1" applyBorder="1"/>
    <xf numFmtId="49" fontId="26" fillId="0" borderId="0" xfId="0" applyNumberFormat="1" applyFont="1" applyFill="1" applyBorder="1" applyAlignment="1">
      <alignment horizontal="left"/>
    </xf>
    <xf numFmtId="177" fontId="26" fillId="0" borderId="0" xfId="1" applyNumberFormat="1" applyFont="1" applyFill="1" applyBorder="1" applyAlignment="1">
      <alignment horizontal="right"/>
    </xf>
    <xf numFmtId="0" fontId="25" fillId="0" borderId="0" xfId="0" applyFont="1" applyFill="1" applyAlignment="1"/>
    <xf numFmtId="169" fontId="26" fillId="0" borderId="0" xfId="0" applyNumberFormat="1" applyFont="1" applyFill="1" applyBorder="1" applyAlignment="1">
      <alignment horizontal="right" vertical="center"/>
    </xf>
    <xf numFmtId="0" fontId="26" fillId="0" borderId="26" xfId="3" applyFont="1" applyFill="1" applyBorder="1" applyAlignment="1">
      <alignment horizontal="left" vertical="top" wrapText="1"/>
    </xf>
    <xf numFmtId="0" fontId="26" fillId="0" borderId="26" xfId="3" applyFont="1" applyFill="1" applyBorder="1" applyAlignment="1">
      <alignment horizontal="left" vertical="top"/>
    </xf>
    <xf numFmtId="0" fontId="26" fillId="0" borderId="30" xfId="3" applyFont="1" applyFill="1" applyBorder="1" applyAlignment="1">
      <alignment horizontal="center" vertical="top" wrapText="1"/>
    </xf>
    <xf numFmtId="179" fontId="25" fillId="0" borderId="30" xfId="4" applyNumberFormat="1" applyFont="1" applyFill="1" applyBorder="1" applyAlignment="1"/>
    <xf numFmtId="0" fontId="26" fillId="0" borderId="0" xfId="3" applyFont="1" applyFill="1" applyBorder="1" applyAlignment="1">
      <alignment horizontal="center" vertical="top" wrapText="1"/>
    </xf>
    <xf numFmtId="179" fontId="25" fillId="0" borderId="0" xfId="4" applyNumberFormat="1" applyFont="1" applyFill="1" applyBorder="1" applyAlignment="1"/>
    <xf numFmtId="0" fontId="25" fillId="0" borderId="0" xfId="0" applyFont="1" applyFill="1" applyAlignment="1">
      <alignment horizontal="center"/>
    </xf>
    <xf numFmtId="0" fontId="26" fillId="0" borderId="10" xfId="3" applyFont="1" applyFill="1" applyBorder="1" applyAlignment="1">
      <alignment horizontal="center" vertical="top" wrapText="1"/>
    </xf>
    <xf numFmtId="179" fontId="25" fillId="0" borderId="10" xfId="4" applyNumberFormat="1" applyFont="1" applyFill="1" applyBorder="1" applyAlignment="1"/>
    <xf numFmtId="177" fontId="25" fillId="0" borderId="0" xfId="1" applyNumberFormat="1" applyFont="1" applyFill="1"/>
    <xf numFmtId="0" fontId="23" fillId="0" borderId="0" xfId="0" applyNumberFormat="1" applyFont="1" applyFill="1" applyAlignment="1">
      <alignment horizontal="left" vertical="top" wrapText="1"/>
    </xf>
    <xf numFmtId="175" fontId="26" fillId="0" borderId="27" xfId="0" applyNumberFormat="1" applyFont="1" applyFill="1" applyBorder="1" applyAlignment="1">
      <alignment horizontal="right"/>
    </xf>
    <xf numFmtId="175" fontId="26" fillId="0" borderId="3" xfId="0" applyNumberFormat="1" applyFont="1" applyFill="1" applyBorder="1" applyAlignment="1">
      <alignment horizontal="right"/>
    </xf>
    <xf numFmtId="177" fontId="26" fillId="0" borderId="3" xfId="1" applyNumberFormat="1" applyFont="1" applyFill="1" applyBorder="1" applyAlignment="1">
      <alignment horizontal="right"/>
    </xf>
    <xf numFmtId="177" fontId="26" fillId="0" borderId="23" xfId="1" applyNumberFormat="1" applyFont="1" applyFill="1" applyBorder="1" applyAlignment="1">
      <alignment horizontal="right"/>
    </xf>
    <xf numFmtId="49" fontId="26" fillId="0" borderId="28" xfId="0" applyNumberFormat="1" applyFont="1" applyFill="1" applyBorder="1" applyAlignment="1">
      <alignment horizontal="left" vertical="top"/>
    </xf>
    <xf numFmtId="49" fontId="26" fillId="0" borderId="26" xfId="0" applyNumberFormat="1" applyFont="1" applyFill="1" applyBorder="1" applyAlignment="1">
      <alignment horizontal="left" vertical="top"/>
    </xf>
    <xf numFmtId="49" fontId="26" fillId="0" borderId="29" xfId="0" applyNumberFormat="1" applyFont="1" applyFill="1" applyBorder="1" applyAlignment="1">
      <alignment horizontal="left" vertical="top"/>
    </xf>
    <xf numFmtId="49" fontId="26" fillId="0" borderId="28" xfId="0" applyNumberFormat="1" applyFont="1" applyFill="1" applyBorder="1" applyAlignment="1">
      <alignment horizontal="left" vertical="top" wrapText="1"/>
    </xf>
    <xf numFmtId="49" fontId="26" fillId="0" borderId="26" xfId="0" applyNumberFormat="1" applyFont="1" applyFill="1" applyBorder="1" applyAlignment="1">
      <alignment horizontal="left" vertical="top" wrapText="1"/>
    </xf>
    <xf numFmtId="49" fontId="26" fillId="0" borderId="29" xfId="0" applyNumberFormat="1" applyFont="1" applyFill="1" applyBorder="1" applyAlignment="1">
      <alignment horizontal="left" vertical="top" wrapText="1"/>
    </xf>
    <xf numFmtId="49" fontId="6" fillId="0" borderId="28" xfId="0" applyNumberFormat="1" applyFont="1" applyFill="1" applyBorder="1" applyAlignment="1">
      <alignment horizontal="left" vertical="top"/>
    </xf>
    <xf numFmtId="49" fontId="6" fillId="0" borderId="26" xfId="0" applyNumberFormat="1" applyFont="1" applyFill="1" applyBorder="1" applyAlignment="1">
      <alignment horizontal="left" vertical="top"/>
    </xf>
    <xf numFmtId="49" fontId="6" fillId="0" borderId="29" xfId="0" applyNumberFormat="1" applyFont="1" applyFill="1" applyBorder="1" applyAlignment="1">
      <alignment horizontal="left" vertical="top"/>
    </xf>
    <xf numFmtId="49" fontId="6" fillId="0" borderId="28" xfId="0" applyNumberFormat="1" applyFont="1" applyFill="1" applyBorder="1" applyAlignment="1">
      <alignment horizontal="left" vertical="top" wrapText="1"/>
    </xf>
    <xf numFmtId="49" fontId="6" fillId="0" borderId="26" xfId="0" applyNumberFormat="1" applyFont="1" applyFill="1" applyBorder="1" applyAlignment="1">
      <alignment horizontal="left" vertical="top" wrapText="1"/>
    </xf>
    <xf numFmtId="49" fontId="6" fillId="0" borderId="29" xfId="0" applyNumberFormat="1" applyFont="1" applyFill="1" applyBorder="1" applyAlignment="1">
      <alignment horizontal="left" vertical="top" wrapText="1"/>
    </xf>
    <xf numFmtId="49" fontId="6" fillId="0" borderId="25" xfId="0" applyNumberFormat="1" applyFont="1" applyFill="1" applyBorder="1" applyAlignment="1">
      <alignment horizontal="left" vertical="top" wrapText="1"/>
    </xf>
  </cellXfs>
  <cellStyles count="5">
    <cellStyle name="Komma" xfId="4" builtinId="3"/>
    <cellStyle name="Prozent" xfId="1" builtinId="5"/>
    <cellStyle name="Standard" xfId="0" builtinId="0"/>
    <cellStyle name="Standard 2" xfId="3" xr:uid="{00000000-0005-0000-0000-000003000000}"/>
    <cellStyle name="Standard_A1 EL-Bezüger" xfId="2"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'2022'!$A$122:$B$122</c:f>
              <c:strCache>
                <c:ptCount val="1"/>
                <c:pt idx="0">
                  <c:v>PC à l’AI / EL zur IV PC à l’AV / EL zur AV</c:v>
                </c:pt>
              </c:strCache>
            </c:strRef>
          </c:tx>
          <c:invertIfNegative val="0"/>
          <c:cat>
            <c:strRef>
              <c:f>'2022'!$A$105:$A$120</c:f>
              <c:strCache>
                <c:ptCount val="16"/>
                <c:pt idx="0">
                  <c:v>18-24</c:v>
                </c:pt>
                <c:pt idx="1">
                  <c:v>25-29</c:v>
                </c:pt>
                <c:pt idx="2">
                  <c:v>30-34</c:v>
                </c:pt>
                <c:pt idx="3">
                  <c:v>35-39</c:v>
                </c:pt>
                <c:pt idx="4">
                  <c:v>40-44</c:v>
                </c:pt>
                <c:pt idx="5">
                  <c:v>45-49</c:v>
                </c:pt>
                <c:pt idx="6">
                  <c:v>50-54</c:v>
                </c:pt>
                <c:pt idx="7">
                  <c:v>55-59</c:v>
                </c:pt>
                <c:pt idx="8">
                  <c:v>60-64</c:v>
                </c:pt>
                <c:pt idx="9">
                  <c:v>65-69</c:v>
                </c:pt>
                <c:pt idx="10">
                  <c:v>70-74</c:v>
                </c:pt>
                <c:pt idx="11">
                  <c:v>75-79</c:v>
                </c:pt>
                <c:pt idx="12">
                  <c:v>80-84</c:v>
                </c:pt>
                <c:pt idx="13">
                  <c:v>85-89</c:v>
                </c:pt>
                <c:pt idx="14">
                  <c:v>90-94</c:v>
                </c:pt>
                <c:pt idx="15">
                  <c:v>95+</c:v>
                </c:pt>
              </c:strCache>
            </c:strRef>
          </c:cat>
          <c:val>
            <c:numRef>
              <c:f>'2022'!$B$105:$B$120</c:f>
              <c:numCache>
                <c:formatCode>_ * #,##0.000000_ ;_ * \-#,##0.000000_ ;_ * "-"??_ ;_ @_ </c:formatCode>
                <c:ptCount val="16"/>
                <c:pt idx="0">
                  <c:v>0.68394437420986098</c:v>
                </c:pt>
                <c:pt idx="1">
                  <c:v>0.7725606563100017</c:v>
                </c:pt>
                <c:pt idx="2">
                  <c:v>0.7508284108918023</c:v>
                </c:pt>
                <c:pt idx="3">
                  <c:v>0.6871253583528798</c:v>
                </c:pt>
                <c:pt idx="4">
                  <c:v>0.60887231437159073</c:v>
                </c:pt>
                <c:pt idx="5">
                  <c:v>0.52569549129779358</c:v>
                </c:pt>
                <c:pt idx="6">
                  <c:v>0.46262270324691668</c:v>
                </c:pt>
                <c:pt idx="7">
                  <c:v>0.40569158075601375</c:v>
                </c:pt>
                <c:pt idx="8">
                  <c:v>0.34534833743601767</c:v>
                </c:pt>
                <c:pt idx="9">
                  <c:v>0.10372973095904119</c:v>
                </c:pt>
                <c:pt idx="10">
                  <c:v>0.11054486653107115</c:v>
                </c:pt>
                <c:pt idx="11">
                  <c:v>0.10952105645775256</c:v>
                </c:pt>
                <c:pt idx="12">
                  <c:v>0.13053170409511228</c:v>
                </c:pt>
                <c:pt idx="13">
                  <c:v>0.16384041888713172</c:v>
                </c:pt>
                <c:pt idx="14">
                  <c:v>0.20629846082629325</c:v>
                </c:pt>
                <c:pt idx="15">
                  <c:v>0.2836142174620675</c:v>
                </c:pt>
              </c:numCache>
            </c:numRef>
          </c:val>
          <c:extLst>
            <c:ext xmlns:c16="http://schemas.microsoft.com/office/drawing/2014/chart" uri="{C3380CC4-5D6E-409C-BE32-E72D297353CC}">
              <c16:uniqueId val="{00000000-26D2-475A-98FA-5333E8F74693}"/>
            </c:ext>
          </c:extLst>
        </c:ser>
        <c:dLbls>
          <c:showLegendKey val="0"/>
          <c:showVal val="0"/>
          <c:showCatName val="0"/>
          <c:showSerName val="0"/>
          <c:showPercent val="0"/>
          <c:showBubbleSize val="0"/>
        </c:dLbls>
        <c:gapWidth val="150"/>
        <c:axId val="323994472"/>
        <c:axId val="323994864"/>
      </c:barChart>
      <c:catAx>
        <c:axId val="323994472"/>
        <c:scaling>
          <c:orientation val="minMax"/>
        </c:scaling>
        <c:delete val="0"/>
        <c:axPos val="b"/>
        <c:numFmt formatCode="General" sourceLinked="1"/>
        <c:majorTickMark val="out"/>
        <c:minorTickMark val="none"/>
        <c:tickLblPos val="nextTo"/>
        <c:txPr>
          <a:bodyPr rot="-5400000" vert="horz"/>
          <a:lstStyle/>
          <a:p>
            <a:pPr>
              <a:defRPr/>
            </a:pPr>
            <a:endParaRPr lang="de-DE"/>
          </a:p>
        </c:txPr>
        <c:crossAx val="323994864"/>
        <c:crosses val="autoZero"/>
        <c:auto val="1"/>
        <c:lblAlgn val="ctr"/>
        <c:lblOffset val="100"/>
        <c:noMultiLvlLbl val="0"/>
      </c:catAx>
      <c:valAx>
        <c:axId val="323994864"/>
        <c:scaling>
          <c:orientation val="minMax"/>
          <c:max val="0.8"/>
        </c:scaling>
        <c:delete val="0"/>
        <c:axPos val="l"/>
        <c:majorGridlines/>
        <c:numFmt formatCode="0%" sourceLinked="0"/>
        <c:majorTickMark val="out"/>
        <c:minorTickMark val="none"/>
        <c:tickLblPos val="nextTo"/>
        <c:crossAx val="323994472"/>
        <c:crosses val="autoZero"/>
        <c:crossBetween val="between"/>
      </c:valAx>
    </c:plotArea>
    <c:plotVisOnly val="1"/>
    <c:dispBlanksAs val="gap"/>
    <c:showDLblsOverMax val="0"/>
  </c:chart>
  <c:spPr>
    <a:solidFill>
      <a:schemeClr val="bg1"/>
    </a:solidFill>
  </c:spPr>
  <c:printSettings>
    <c:headerFooter/>
    <c:pageMargins b="0.78740157499999996" l="0.70000000000000062" r="0.70000000000000062" t="0.78740157499999996"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'2013'!$A$119:$B$119</c:f>
              <c:strCache>
                <c:ptCount val="1"/>
                <c:pt idx="0">
                  <c:v>PC à l’AI / EL zur IV PC à l’AV / EL zur AV</c:v>
                </c:pt>
              </c:strCache>
            </c:strRef>
          </c:tx>
          <c:invertIfNegative val="0"/>
          <c:cat>
            <c:strRef>
              <c:f>'2013'!$A$102:$A$117</c:f>
              <c:strCache>
                <c:ptCount val="16"/>
                <c:pt idx="0">
                  <c:v>18-24</c:v>
                </c:pt>
                <c:pt idx="1">
                  <c:v>25-29</c:v>
                </c:pt>
                <c:pt idx="2">
                  <c:v>30-34</c:v>
                </c:pt>
                <c:pt idx="3">
                  <c:v>35-39</c:v>
                </c:pt>
                <c:pt idx="4">
                  <c:v>40-44</c:v>
                </c:pt>
                <c:pt idx="5">
                  <c:v>45-49</c:v>
                </c:pt>
                <c:pt idx="6">
                  <c:v>50-54</c:v>
                </c:pt>
                <c:pt idx="7">
                  <c:v>55-59</c:v>
                </c:pt>
                <c:pt idx="8">
                  <c:v>60-64</c:v>
                </c:pt>
                <c:pt idx="9">
                  <c:v>65-69</c:v>
                </c:pt>
                <c:pt idx="10">
                  <c:v>70-74</c:v>
                </c:pt>
                <c:pt idx="11">
                  <c:v>75-79</c:v>
                </c:pt>
                <c:pt idx="12">
                  <c:v>80-84</c:v>
                </c:pt>
                <c:pt idx="13">
                  <c:v>85-89</c:v>
                </c:pt>
                <c:pt idx="14">
                  <c:v>90-94</c:v>
                </c:pt>
                <c:pt idx="15">
                  <c:v>95+</c:v>
                </c:pt>
              </c:strCache>
            </c:strRef>
          </c:cat>
          <c:val>
            <c:numRef>
              <c:f>'2013'!$B$102:$B$117</c:f>
              <c:numCache>
                <c:formatCode>_ * #,##0.000000_ ;_ * \-#,##0.000000_ ;_ * "-"??_ ;_ @_ </c:formatCode>
                <c:ptCount val="16"/>
                <c:pt idx="0">
                  <c:v>0.65751871172601495</c:v>
                </c:pt>
                <c:pt idx="1">
                  <c:v>0.72487503988088908</c:v>
                </c:pt>
                <c:pt idx="2">
                  <c:v>0.68462913315460228</c:v>
                </c:pt>
                <c:pt idx="3">
                  <c:v>0.58478559548774312</c:v>
                </c:pt>
                <c:pt idx="4">
                  <c:v>0.50492058852187471</c:v>
                </c:pt>
                <c:pt idx="5">
                  <c:v>0.4481093866442018</c:v>
                </c:pt>
                <c:pt idx="6">
                  <c:v>0.39291937072296151</c:v>
                </c:pt>
                <c:pt idx="7">
                  <c:v>0.34019461885343172</c:v>
                </c:pt>
                <c:pt idx="8">
                  <c:v>0.28955301873140926</c:v>
                </c:pt>
                <c:pt idx="9">
                  <c:v>8.3869902986930978E-2</c:v>
                </c:pt>
                <c:pt idx="10">
                  <c:v>9.7033655402655961E-2</c:v>
                </c:pt>
                <c:pt idx="11">
                  <c:v>0.12125320881481425</c:v>
                </c:pt>
                <c:pt idx="12">
                  <c:v>0.14845931465895748</c:v>
                </c:pt>
                <c:pt idx="13">
                  <c:v>0.19563408080279646</c:v>
                </c:pt>
                <c:pt idx="14">
                  <c:v>0.26793437733035047</c:v>
                </c:pt>
                <c:pt idx="15">
                  <c:v>0.37713324252864355</c:v>
                </c:pt>
              </c:numCache>
            </c:numRef>
          </c:val>
          <c:extLst>
            <c:ext xmlns:c16="http://schemas.microsoft.com/office/drawing/2014/chart" uri="{C3380CC4-5D6E-409C-BE32-E72D297353CC}">
              <c16:uniqueId val="{00000000-7C02-4E9F-8421-DE565DC48949}"/>
            </c:ext>
          </c:extLst>
        </c:ser>
        <c:dLbls>
          <c:showLegendKey val="0"/>
          <c:showVal val="0"/>
          <c:showCatName val="0"/>
          <c:showSerName val="0"/>
          <c:showPercent val="0"/>
          <c:showBubbleSize val="0"/>
        </c:dLbls>
        <c:gapWidth val="150"/>
        <c:axId val="164866784"/>
        <c:axId val="164707280"/>
      </c:barChart>
      <c:catAx>
        <c:axId val="164866784"/>
        <c:scaling>
          <c:orientation val="minMax"/>
        </c:scaling>
        <c:delete val="0"/>
        <c:axPos val="b"/>
        <c:numFmt formatCode="General" sourceLinked="1"/>
        <c:majorTickMark val="out"/>
        <c:minorTickMark val="none"/>
        <c:tickLblPos val="nextTo"/>
        <c:crossAx val="164707280"/>
        <c:crosses val="autoZero"/>
        <c:auto val="1"/>
        <c:lblAlgn val="ctr"/>
        <c:lblOffset val="100"/>
        <c:noMultiLvlLbl val="0"/>
      </c:catAx>
      <c:valAx>
        <c:axId val="164707280"/>
        <c:scaling>
          <c:orientation val="minMax"/>
        </c:scaling>
        <c:delete val="0"/>
        <c:axPos val="l"/>
        <c:majorGridlines/>
        <c:numFmt formatCode="0%" sourceLinked="0"/>
        <c:majorTickMark val="out"/>
        <c:minorTickMark val="none"/>
        <c:tickLblPos val="nextTo"/>
        <c:crossAx val="164866784"/>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'2012'!$A$119:$B$119</c:f>
              <c:strCache>
                <c:ptCount val="1"/>
                <c:pt idx="0">
                  <c:v>PC à l’AI / EL zur IV PC à l’AV / EL zur AV</c:v>
                </c:pt>
              </c:strCache>
            </c:strRef>
          </c:tx>
          <c:invertIfNegative val="0"/>
          <c:cat>
            <c:strRef>
              <c:f>'2012'!$A$102:$A$117</c:f>
              <c:strCache>
                <c:ptCount val="16"/>
                <c:pt idx="0">
                  <c:v>18-24</c:v>
                </c:pt>
                <c:pt idx="1">
                  <c:v>25-29</c:v>
                </c:pt>
                <c:pt idx="2">
                  <c:v>30-34</c:v>
                </c:pt>
                <c:pt idx="3">
                  <c:v>35-39</c:v>
                </c:pt>
                <c:pt idx="4">
                  <c:v>40-44</c:v>
                </c:pt>
                <c:pt idx="5">
                  <c:v>45-49</c:v>
                </c:pt>
                <c:pt idx="6">
                  <c:v>50-54</c:v>
                </c:pt>
                <c:pt idx="7">
                  <c:v>55-59</c:v>
                </c:pt>
                <c:pt idx="8">
                  <c:v>60-64</c:v>
                </c:pt>
                <c:pt idx="9">
                  <c:v>65-69</c:v>
                </c:pt>
                <c:pt idx="10">
                  <c:v>70-74</c:v>
                </c:pt>
                <c:pt idx="11">
                  <c:v>75-79</c:v>
                </c:pt>
                <c:pt idx="12">
                  <c:v>80-84</c:v>
                </c:pt>
                <c:pt idx="13">
                  <c:v>85-89</c:v>
                </c:pt>
                <c:pt idx="14">
                  <c:v>90-94</c:v>
                </c:pt>
                <c:pt idx="15">
                  <c:v>95+</c:v>
                </c:pt>
              </c:strCache>
            </c:strRef>
          </c:cat>
          <c:val>
            <c:numRef>
              <c:f>'2012'!$B$102:$B$117</c:f>
              <c:numCache>
                <c:formatCode>0.0%</c:formatCode>
                <c:ptCount val="16"/>
                <c:pt idx="0">
                  <c:v>0.64074116436005957</c:v>
                </c:pt>
                <c:pt idx="1">
                  <c:v>0.71884879537773894</c:v>
                </c:pt>
                <c:pt idx="2">
                  <c:v>0.65735202214088029</c:v>
                </c:pt>
                <c:pt idx="3">
                  <c:v>0.5715189428551346</c:v>
                </c:pt>
                <c:pt idx="4">
                  <c:v>0.48993041153970229</c:v>
                </c:pt>
                <c:pt idx="5">
                  <c:v>0.43226464047442548</c:v>
                </c:pt>
                <c:pt idx="6">
                  <c:v>0.38089964004329552</c:v>
                </c:pt>
                <c:pt idx="7">
                  <c:v>0.3268407032498668</c:v>
                </c:pt>
                <c:pt idx="8">
                  <c:v>0.28021046823269746</c:v>
                </c:pt>
                <c:pt idx="9">
                  <c:v>8.0971954988047351E-2</c:v>
                </c:pt>
                <c:pt idx="10">
                  <c:v>9.8224510506763993E-2</c:v>
                </c:pt>
                <c:pt idx="11">
                  <c:v>0.12133408006797861</c:v>
                </c:pt>
                <c:pt idx="12">
                  <c:v>0.14820319576433616</c:v>
                </c:pt>
                <c:pt idx="13">
                  <c:v>0.19936023781059162</c:v>
                </c:pt>
                <c:pt idx="14">
                  <c:v>0.27474913444046711</c:v>
                </c:pt>
                <c:pt idx="15">
                  <c:v>0.38036760574684969</c:v>
                </c:pt>
              </c:numCache>
            </c:numRef>
          </c:val>
          <c:extLst>
            <c:ext xmlns:c16="http://schemas.microsoft.com/office/drawing/2014/chart" uri="{C3380CC4-5D6E-409C-BE32-E72D297353CC}">
              <c16:uniqueId val="{00000000-BD56-4725-9495-50A0B75AED5B}"/>
            </c:ext>
          </c:extLst>
        </c:ser>
        <c:dLbls>
          <c:showLegendKey val="0"/>
          <c:showVal val="0"/>
          <c:showCatName val="0"/>
          <c:showSerName val="0"/>
          <c:showPercent val="0"/>
          <c:showBubbleSize val="0"/>
        </c:dLbls>
        <c:gapWidth val="150"/>
        <c:axId val="164708064"/>
        <c:axId val="164708456"/>
      </c:barChart>
      <c:catAx>
        <c:axId val="164708064"/>
        <c:scaling>
          <c:orientation val="minMax"/>
        </c:scaling>
        <c:delete val="0"/>
        <c:axPos val="b"/>
        <c:numFmt formatCode="General" sourceLinked="1"/>
        <c:majorTickMark val="out"/>
        <c:minorTickMark val="none"/>
        <c:tickLblPos val="nextTo"/>
        <c:crossAx val="164708456"/>
        <c:crosses val="autoZero"/>
        <c:auto val="1"/>
        <c:lblAlgn val="ctr"/>
        <c:lblOffset val="100"/>
        <c:noMultiLvlLbl val="0"/>
      </c:catAx>
      <c:valAx>
        <c:axId val="164708456"/>
        <c:scaling>
          <c:orientation val="minMax"/>
        </c:scaling>
        <c:delete val="0"/>
        <c:axPos val="l"/>
        <c:majorGridlines/>
        <c:numFmt formatCode="0%" sourceLinked="0"/>
        <c:majorTickMark val="out"/>
        <c:minorTickMark val="none"/>
        <c:tickLblPos val="nextTo"/>
        <c:crossAx val="164708064"/>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'2011'!$A$119:$B$119</c:f>
              <c:strCache>
                <c:ptCount val="1"/>
                <c:pt idx="0">
                  <c:v>PC à l’AI / EL zur IV PC à l’AV / EL zur AV</c:v>
                </c:pt>
              </c:strCache>
            </c:strRef>
          </c:tx>
          <c:invertIfNegative val="0"/>
          <c:cat>
            <c:strRef>
              <c:f>'2011'!$A$102:$A$117</c:f>
              <c:strCache>
                <c:ptCount val="16"/>
                <c:pt idx="0">
                  <c:v>18-24</c:v>
                </c:pt>
                <c:pt idx="1">
                  <c:v>25-29</c:v>
                </c:pt>
                <c:pt idx="2">
                  <c:v>30-34</c:v>
                </c:pt>
                <c:pt idx="3">
                  <c:v>35-39</c:v>
                </c:pt>
                <c:pt idx="4">
                  <c:v>40-44</c:v>
                </c:pt>
                <c:pt idx="5">
                  <c:v>45-49</c:v>
                </c:pt>
                <c:pt idx="6">
                  <c:v>50-54</c:v>
                </c:pt>
                <c:pt idx="7">
                  <c:v>55-59</c:v>
                </c:pt>
                <c:pt idx="8">
                  <c:v>60-64</c:v>
                </c:pt>
                <c:pt idx="9">
                  <c:v>65-69</c:v>
                </c:pt>
                <c:pt idx="10">
                  <c:v>70-74</c:v>
                </c:pt>
                <c:pt idx="11">
                  <c:v>75-79</c:v>
                </c:pt>
                <c:pt idx="12">
                  <c:v>80-84</c:v>
                </c:pt>
                <c:pt idx="13">
                  <c:v>85-89</c:v>
                </c:pt>
                <c:pt idx="14">
                  <c:v>90-94</c:v>
                </c:pt>
                <c:pt idx="15">
                  <c:v>95+</c:v>
                </c:pt>
              </c:strCache>
            </c:strRef>
          </c:cat>
          <c:val>
            <c:numRef>
              <c:f>'2011'!$B$102:$B$117</c:f>
              <c:numCache>
                <c:formatCode>0.0%</c:formatCode>
                <c:ptCount val="16"/>
                <c:pt idx="0">
                  <c:v>0.62187462969546159</c:v>
                </c:pt>
                <c:pt idx="1">
                  <c:v>0.70030647985989491</c:v>
                </c:pt>
                <c:pt idx="2">
                  <c:v>0.63730523281995854</c:v>
                </c:pt>
                <c:pt idx="3">
                  <c:v>0.55258491338153048</c:v>
                </c:pt>
                <c:pt idx="4">
                  <c:v>0.47540912256267409</c:v>
                </c:pt>
                <c:pt idx="5">
                  <c:v>0.42039711191335738</c:v>
                </c:pt>
                <c:pt idx="6">
                  <c:v>0.3687496852812327</c:v>
                </c:pt>
                <c:pt idx="7">
                  <c:v>0.31860479837943911</c:v>
                </c:pt>
                <c:pt idx="8">
                  <c:v>0.26695956800278708</c:v>
                </c:pt>
                <c:pt idx="9">
                  <c:v>7.8368575110045205E-2</c:v>
                </c:pt>
                <c:pt idx="10">
                  <c:v>9.8351634122339049E-2</c:v>
                </c:pt>
                <c:pt idx="11">
                  <c:v>0.11965197522324726</c:v>
                </c:pt>
                <c:pt idx="12">
                  <c:v>0.14910743928288683</c:v>
                </c:pt>
                <c:pt idx="13">
                  <c:v>0.19910905466269596</c:v>
                </c:pt>
                <c:pt idx="14">
                  <c:v>0.27781912914030515</c:v>
                </c:pt>
                <c:pt idx="15">
                  <c:v>0.38060827443818002</c:v>
                </c:pt>
              </c:numCache>
            </c:numRef>
          </c:val>
          <c:extLst>
            <c:ext xmlns:c16="http://schemas.microsoft.com/office/drawing/2014/chart" uri="{C3380CC4-5D6E-409C-BE32-E72D297353CC}">
              <c16:uniqueId val="{00000000-44BA-4E03-8137-86C3D5DF9638}"/>
            </c:ext>
          </c:extLst>
        </c:ser>
        <c:dLbls>
          <c:showLegendKey val="0"/>
          <c:showVal val="0"/>
          <c:showCatName val="0"/>
          <c:showSerName val="0"/>
          <c:showPercent val="0"/>
          <c:showBubbleSize val="0"/>
        </c:dLbls>
        <c:gapWidth val="150"/>
        <c:axId val="164456216"/>
        <c:axId val="164456608"/>
      </c:barChart>
      <c:catAx>
        <c:axId val="164456216"/>
        <c:scaling>
          <c:orientation val="minMax"/>
        </c:scaling>
        <c:delete val="0"/>
        <c:axPos val="b"/>
        <c:numFmt formatCode="General" sourceLinked="1"/>
        <c:majorTickMark val="out"/>
        <c:minorTickMark val="none"/>
        <c:tickLblPos val="nextTo"/>
        <c:crossAx val="164456608"/>
        <c:crosses val="autoZero"/>
        <c:auto val="1"/>
        <c:lblAlgn val="ctr"/>
        <c:lblOffset val="100"/>
        <c:noMultiLvlLbl val="0"/>
      </c:catAx>
      <c:valAx>
        <c:axId val="164456608"/>
        <c:scaling>
          <c:orientation val="minMax"/>
        </c:scaling>
        <c:delete val="0"/>
        <c:axPos val="l"/>
        <c:majorGridlines/>
        <c:numFmt formatCode="0%" sourceLinked="0"/>
        <c:majorTickMark val="out"/>
        <c:minorTickMark val="none"/>
        <c:tickLblPos val="nextTo"/>
        <c:crossAx val="164456216"/>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'2010'!$C$6</c:f>
              <c:strCache>
                <c:ptCount val="1"/>
                <c:pt idx="0">
                  <c:v>EL zur AV</c:v>
                </c:pt>
              </c:strCache>
            </c:strRef>
          </c:tx>
          <c:invertIfNegative val="0"/>
          <c:cat>
            <c:strRef>
              <c:f>'2010'!$B$23:$B$28</c:f>
              <c:strCache>
                <c:ptCount val="6"/>
                <c:pt idx="0">
                  <c:v>18–25</c:v>
                </c:pt>
                <c:pt idx="1">
                  <c:v>26–49</c:v>
                </c:pt>
                <c:pt idx="2">
                  <c:v>50–59</c:v>
                </c:pt>
                <c:pt idx="3">
                  <c:v>60–64</c:v>
                </c:pt>
                <c:pt idx="4">
                  <c:v>65–69</c:v>
                </c:pt>
                <c:pt idx="5">
                  <c:v>&gt;79</c:v>
                </c:pt>
              </c:strCache>
            </c:strRef>
          </c:cat>
          <c:val>
            <c:numRef>
              <c:f>'2010'!$G$23:$G$28</c:f>
              <c:numCache>
                <c:formatCode>0.0%</c:formatCode>
                <c:ptCount val="6"/>
                <c:pt idx="0">
                  <c:v>0</c:v>
                </c:pt>
                <c:pt idx="1">
                  <c:v>0.1276595744680851</c:v>
                </c:pt>
                <c:pt idx="2">
                  <c:v>0.12439903846153846</c:v>
                </c:pt>
                <c:pt idx="3">
                  <c:v>7.4631831727569944E-2</c:v>
                </c:pt>
                <c:pt idx="4">
                  <c:v>9.3588265009483682E-2</c:v>
                </c:pt>
                <c:pt idx="5">
                  <c:v>0.18746749729144097</c:v>
                </c:pt>
              </c:numCache>
            </c:numRef>
          </c:val>
          <c:extLst>
            <c:ext xmlns:c16="http://schemas.microsoft.com/office/drawing/2014/chart" uri="{C3380CC4-5D6E-409C-BE32-E72D297353CC}">
              <c16:uniqueId val="{00000000-C2C4-4518-B19B-3C3D7369EA68}"/>
            </c:ext>
          </c:extLst>
        </c:ser>
        <c:ser>
          <c:idx val="1"/>
          <c:order val="1"/>
          <c:tx>
            <c:strRef>
              <c:f>'2010'!$D$6</c:f>
              <c:strCache>
                <c:ptCount val="1"/>
                <c:pt idx="0">
                  <c:v>EL zur HV</c:v>
                </c:pt>
              </c:strCache>
            </c:strRef>
          </c:tx>
          <c:invertIfNegative val="0"/>
          <c:cat>
            <c:strRef>
              <c:f>'2010'!$B$23:$B$28</c:f>
              <c:strCache>
                <c:ptCount val="6"/>
                <c:pt idx="0">
                  <c:v>18–25</c:v>
                </c:pt>
                <c:pt idx="1">
                  <c:v>26–49</c:v>
                </c:pt>
                <c:pt idx="2">
                  <c:v>50–59</c:v>
                </c:pt>
                <c:pt idx="3">
                  <c:v>60–64</c:v>
                </c:pt>
                <c:pt idx="4">
                  <c:v>65–69</c:v>
                </c:pt>
                <c:pt idx="5">
                  <c:v>&gt;79</c:v>
                </c:pt>
              </c:strCache>
            </c:strRef>
          </c:cat>
          <c:val>
            <c:numRef>
              <c:f>'2010'!$H$23:$H$28</c:f>
              <c:numCache>
                <c:formatCode>0.0%</c:formatCode>
                <c:ptCount val="6"/>
                <c:pt idx="0">
                  <c:v>9.0909090909090912E-2</c:v>
                </c:pt>
                <c:pt idx="1">
                  <c:v>9.0573197523467139E-2</c:v>
                </c:pt>
                <c:pt idx="2">
                  <c:v>5.9645149112872782E-2</c:v>
                </c:pt>
                <c:pt idx="3">
                  <c:v>7.1303763440860216E-2</c:v>
                </c:pt>
                <c:pt idx="4">
                  <c:v>0</c:v>
                </c:pt>
                <c:pt idx="5">
                  <c:v>0</c:v>
                </c:pt>
              </c:numCache>
            </c:numRef>
          </c:val>
          <c:extLst>
            <c:ext xmlns:c16="http://schemas.microsoft.com/office/drawing/2014/chart" uri="{C3380CC4-5D6E-409C-BE32-E72D297353CC}">
              <c16:uniqueId val="{00000001-C2C4-4518-B19B-3C3D7369EA68}"/>
            </c:ext>
          </c:extLst>
        </c:ser>
        <c:ser>
          <c:idx val="2"/>
          <c:order val="2"/>
          <c:tx>
            <c:strRef>
              <c:f>'2010'!$E$6</c:f>
              <c:strCache>
                <c:ptCount val="1"/>
                <c:pt idx="0">
                  <c:v>EL zur IV</c:v>
                </c:pt>
              </c:strCache>
            </c:strRef>
          </c:tx>
          <c:invertIfNegative val="0"/>
          <c:cat>
            <c:strRef>
              <c:f>'2010'!$B$23:$B$28</c:f>
              <c:strCache>
                <c:ptCount val="6"/>
                <c:pt idx="0">
                  <c:v>18–25</c:v>
                </c:pt>
                <c:pt idx="1">
                  <c:v>26–49</c:v>
                </c:pt>
                <c:pt idx="2">
                  <c:v>50–59</c:v>
                </c:pt>
                <c:pt idx="3">
                  <c:v>60–64</c:v>
                </c:pt>
                <c:pt idx="4">
                  <c:v>65–69</c:v>
                </c:pt>
                <c:pt idx="5">
                  <c:v>&gt;79</c:v>
                </c:pt>
              </c:strCache>
            </c:strRef>
          </c:cat>
          <c:val>
            <c:numRef>
              <c:f>'2010'!$I$23:$I$28</c:f>
              <c:numCache>
                <c:formatCode>0.0%</c:formatCode>
                <c:ptCount val="6"/>
                <c:pt idx="0">
                  <c:v>0.62113269606331589</c:v>
                </c:pt>
                <c:pt idx="1">
                  <c:v>0.48793322247505683</c:v>
                </c:pt>
                <c:pt idx="2">
                  <c:v>0.32626749254416149</c:v>
                </c:pt>
                <c:pt idx="3">
                  <c:v>0.25465436911666828</c:v>
                </c:pt>
                <c:pt idx="4">
                  <c:v>0</c:v>
                </c:pt>
                <c:pt idx="5">
                  <c:v>0</c:v>
                </c:pt>
              </c:numCache>
            </c:numRef>
          </c:val>
          <c:extLst>
            <c:ext xmlns:c16="http://schemas.microsoft.com/office/drawing/2014/chart" uri="{C3380CC4-5D6E-409C-BE32-E72D297353CC}">
              <c16:uniqueId val="{00000002-C2C4-4518-B19B-3C3D7369EA68}"/>
            </c:ext>
          </c:extLst>
        </c:ser>
        <c:dLbls>
          <c:showLegendKey val="0"/>
          <c:showVal val="0"/>
          <c:showCatName val="0"/>
          <c:showSerName val="0"/>
          <c:showPercent val="0"/>
          <c:showBubbleSize val="0"/>
        </c:dLbls>
        <c:gapWidth val="150"/>
        <c:overlap val="100"/>
        <c:axId val="164457392"/>
        <c:axId val="164457784"/>
      </c:barChart>
      <c:catAx>
        <c:axId val="164457392"/>
        <c:scaling>
          <c:orientation val="minMax"/>
        </c:scaling>
        <c:delete val="0"/>
        <c:axPos val="b"/>
        <c:numFmt formatCode="General" sourceLinked="1"/>
        <c:majorTickMark val="out"/>
        <c:minorTickMark val="none"/>
        <c:tickLblPos val="nextTo"/>
        <c:txPr>
          <a:bodyPr rot="0" vert="horz" anchor="ctr" anchorCtr="1"/>
          <a:lstStyle/>
          <a:p>
            <a:pPr>
              <a:defRPr/>
            </a:pPr>
            <a:endParaRPr lang="de-DE"/>
          </a:p>
        </c:txPr>
        <c:crossAx val="164457784"/>
        <c:crosses val="autoZero"/>
        <c:auto val="1"/>
        <c:lblAlgn val="ctr"/>
        <c:lblOffset val="100"/>
        <c:noMultiLvlLbl val="0"/>
      </c:catAx>
      <c:valAx>
        <c:axId val="164457784"/>
        <c:scaling>
          <c:orientation val="minMax"/>
        </c:scaling>
        <c:delete val="0"/>
        <c:axPos val="l"/>
        <c:majorGridlines/>
        <c:numFmt formatCode="0.0%" sourceLinked="1"/>
        <c:majorTickMark val="out"/>
        <c:minorTickMark val="none"/>
        <c:tickLblPos val="nextTo"/>
        <c:crossAx val="164457392"/>
        <c:crosses val="autoZero"/>
        <c:crossBetween val="between"/>
      </c:valAx>
    </c:plotArea>
    <c:legend>
      <c:legendPos val="r"/>
      <c:overlay val="0"/>
    </c:legend>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'2021'!$A$122:$B$122</c:f>
              <c:strCache>
                <c:ptCount val="1"/>
                <c:pt idx="0">
                  <c:v>PC à l’AI / EL zur IV PC à l’AV / EL zur AV</c:v>
                </c:pt>
              </c:strCache>
            </c:strRef>
          </c:tx>
          <c:invertIfNegative val="0"/>
          <c:cat>
            <c:strRef>
              <c:f>'2021'!$A$105:$A$120</c:f>
              <c:strCache>
                <c:ptCount val="16"/>
                <c:pt idx="0">
                  <c:v>18-24</c:v>
                </c:pt>
                <c:pt idx="1">
                  <c:v>25-29</c:v>
                </c:pt>
                <c:pt idx="2">
                  <c:v>30-34</c:v>
                </c:pt>
                <c:pt idx="3">
                  <c:v>35-39</c:v>
                </c:pt>
                <c:pt idx="4">
                  <c:v>40-44</c:v>
                </c:pt>
                <c:pt idx="5">
                  <c:v>45-49</c:v>
                </c:pt>
                <c:pt idx="6">
                  <c:v>50-54</c:v>
                </c:pt>
                <c:pt idx="7">
                  <c:v>55-59</c:v>
                </c:pt>
                <c:pt idx="8">
                  <c:v>60-64</c:v>
                </c:pt>
                <c:pt idx="9">
                  <c:v>65-69</c:v>
                </c:pt>
                <c:pt idx="10">
                  <c:v>70-74</c:v>
                </c:pt>
                <c:pt idx="11">
                  <c:v>75-79</c:v>
                </c:pt>
                <c:pt idx="12">
                  <c:v>80-84</c:v>
                </c:pt>
                <c:pt idx="13">
                  <c:v>85-89</c:v>
                </c:pt>
                <c:pt idx="14">
                  <c:v>90-94</c:v>
                </c:pt>
                <c:pt idx="15">
                  <c:v>95+</c:v>
                </c:pt>
              </c:strCache>
            </c:strRef>
          </c:cat>
          <c:val>
            <c:numRef>
              <c:f>'2021'!$B$105:$B$120</c:f>
              <c:numCache>
                <c:formatCode>_ * #,##0.000000_ ;_ * \-#,##0.000000_ ;_ * "-"??_ ;_ @_ </c:formatCode>
                <c:ptCount val="16"/>
                <c:pt idx="0">
                  <c:v>0.69235323137641847</c:v>
                </c:pt>
                <c:pt idx="1">
                  <c:v>0.77489444053483458</c:v>
                </c:pt>
                <c:pt idx="2">
                  <c:v>0.75158617600955435</c:v>
                </c:pt>
                <c:pt idx="3">
                  <c:v>0.68470087176415784</c:v>
                </c:pt>
                <c:pt idx="4">
                  <c:v>0.60587229190421887</c:v>
                </c:pt>
                <c:pt idx="5">
                  <c:v>0.52423307315302237</c:v>
                </c:pt>
                <c:pt idx="6">
                  <c:v>0.4570815450643777</c:v>
                </c:pt>
                <c:pt idx="7">
                  <c:v>0.40385637449775724</c:v>
                </c:pt>
                <c:pt idx="8">
                  <c:v>0.3453482126872352</c:v>
                </c:pt>
                <c:pt idx="9">
                  <c:v>0.1057977020328883</c:v>
                </c:pt>
                <c:pt idx="10">
                  <c:v>0.10903906717614703</c:v>
                </c:pt>
                <c:pt idx="11">
                  <c:v>0.1113073481680751</c:v>
                </c:pt>
                <c:pt idx="12">
                  <c:v>0.13622395103764842</c:v>
                </c:pt>
                <c:pt idx="13">
                  <c:v>0.17038916748904062</c:v>
                </c:pt>
                <c:pt idx="14">
                  <c:v>0.21920816762628362</c:v>
                </c:pt>
                <c:pt idx="15">
                  <c:v>0.29437736049789881</c:v>
                </c:pt>
              </c:numCache>
            </c:numRef>
          </c:val>
          <c:extLst>
            <c:ext xmlns:c16="http://schemas.microsoft.com/office/drawing/2014/chart" uri="{C3380CC4-5D6E-409C-BE32-E72D297353CC}">
              <c16:uniqueId val="{00000000-90DB-4F7C-A486-E70988D195E8}"/>
            </c:ext>
          </c:extLst>
        </c:ser>
        <c:dLbls>
          <c:showLegendKey val="0"/>
          <c:showVal val="0"/>
          <c:showCatName val="0"/>
          <c:showSerName val="0"/>
          <c:showPercent val="0"/>
          <c:showBubbleSize val="0"/>
        </c:dLbls>
        <c:gapWidth val="150"/>
        <c:axId val="323994472"/>
        <c:axId val="323994864"/>
      </c:barChart>
      <c:catAx>
        <c:axId val="323994472"/>
        <c:scaling>
          <c:orientation val="minMax"/>
        </c:scaling>
        <c:delete val="0"/>
        <c:axPos val="b"/>
        <c:numFmt formatCode="General" sourceLinked="1"/>
        <c:majorTickMark val="out"/>
        <c:minorTickMark val="none"/>
        <c:tickLblPos val="nextTo"/>
        <c:txPr>
          <a:bodyPr rot="-5400000" vert="horz"/>
          <a:lstStyle/>
          <a:p>
            <a:pPr>
              <a:defRPr/>
            </a:pPr>
            <a:endParaRPr lang="de-DE"/>
          </a:p>
        </c:txPr>
        <c:crossAx val="323994864"/>
        <c:crosses val="autoZero"/>
        <c:auto val="1"/>
        <c:lblAlgn val="ctr"/>
        <c:lblOffset val="100"/>
        <c:noMultiLvlLbl val="0"/>
      </c:catAx>
      <c:valAx>
        <c:axId val="323994864"/>
        <c:scaling>
          <c:orientation val="minMax"/>
          <c:max val="0.8"/>
        </c:scaling>
        <c:delete val="0"/>
        <c:axPos val="l"/>
        <c:majorGridlines/>
        <c:numFmt formatCode="0%" sourceLinked="0"/>
        <c:majorTickMark val="out"/>
        <c:minorTickMark val="none"/>
        <c:tickLblPos val="nextTo"/>
        <c:crossAx val="323994472"/>
        <c:crosses val="autoZero"/>
        <c:crossBetween val="between"/>
      </c:valAx>
    </c:plotArea>
    <c:plotVisOnly val="1"/>
    <c:dispBlanksAs val="gap"/>
    <c:showDLblsOverMax val="0"/>
  </c:chart>
  <c:spPr>
    <a:solidFill>
      <a:srgbClr val="FFFF00"/>
    </a:solidFill>
  </c:spPr>
  <c:printSettings>
    <c:headerFooter/>
    <c:pageMargins b="0.78740157499999996" l="0.70000000000000062" r="0.70000000000000062" t="0.7874015749999999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'2020'!$A$122:$B$122</c:f>
              <c:strCache>
                <c:ptCount val="1"/>
                <c:pt idx="0">
                  <c:v>PC à l’AI / EL zur IV PC à l’AV / EL zur AV</c:v>
                </c:pt>
              </c:strCache>
            </c:strRef>
          </c:tx>
          <c:invertIfNegative val="0"/>
          <c:cat>
            <c:strRef>
              <c:f>'2020'!$A$105:$A$120</c:f>
              <c:strCache>
                <c:ptCount val="16"/>
                <c:pt idx="0">
                  <c:v>18-24</c:v>
                </c:pt>
                <c:pt idx="1">
                  <c:v>25-29</c:v>
                </c:pt>
                <c:pt idx="2">
                  <c:v>30-34</c:v>
                </c:pt>
                <c:pt idx="3">
                  <c:v>35-39</c:v>
                </c:pt>
                <c:pt idx="4">
                  <c:v>40-44</c:v>
                </c:pt>
                <c:pt idx="5">
                  <c:v>45-49</c:v>
                </c:pt>
                <c:pt idx="6">
                  <c:v>50-54</c:v>
                </c:pt>
                <c:pt idx="7">
                  <c:v>55-59</c:v>
                </c:pt>
                <c:pt idx="8">
                  <c:v>60-64</c:v>
                </c:pt>
                <c:pt idx="9">
                  <c:v>65-69</c:v>
                </c:pt>
                <c:pt idx="10">
                  <c:v>70-74</c:v>
                </c:pt>
                <c:pt idx="11">
                  <c:v>75-79</c:v>
                </c:pt>
                <c:pt idx="12">
                  <c:v>80-84</c:v>
                </c:pt>
                <c:pt idx="13">
                  <c:v>85-89</c:v>
                </c:pt>
                <c:pt idx="14">
                  <c:v>90-94</c:v>
                </c:pt>
                <c:pt idx="15">
                  <c:v>95+</c:v>
                </c:pt>
              </c:strCache>
            </c:strRef>
          </c:cat>
          <c:val>
            <c:numRef>
              <c:f>'2020'!$B$105:$B$120</c:f>
              <c:numCache>
                <c:formatCode>_ * #,##0.000000_ ;_ * \-#,##0.000000_ ;_ * "-"??_ ;_ @_ </c:formatCode>
                <c:ptCount val="16"/>
                <c:pt idx="0">
                  <c:v>0.69317360322214194</c:v>
                </c:pt>
                <c:pt idx="1">
                  <c:v>0.77708783297336215</c:v>
                </c:pt>
                <c:pt idx="2">
                  <c:v>0.75</c:v>
                </c:pt>
                <c:pt idx="3">
                  <c:v>0.68401588823448845</c:v>
                </c:pt>
                <c:pt idx="4">
                  <c:v>0.59608561967833495</c:v>
                </c:pt>
                <c:pt idx="5">
                  <c:v>0.51526954058599628</c:v>
                </c:pt>
                <c:pt idx="6">
                  <c:v>0.45361157582694955</c:v>
                </c:pt>
                <c:pt idx="7">
                  <c:v>0.39479676892669935</c:v>
                </c:pt>
                <c:pt idx="8">
                  <c:v>0.33953310679025994</c:v>
                </c:pt>
                <c:pt idx="9">
                  <c:v>0.10473066322807366</c:v>
                </c:pt>
                <c:pt idx="10">
                  <c:v>0.10658637296957146</c:v>
                </c:pt>
                <c:pt idx="11">
                  <c:v>0.11258636426831407</c:v>
                </c:pt>
                <c:pt idx="12">
                  <c:v>0.14046469053956179</c:v>
                </c:pt>
                <c:pt idx="13">
                  <c:v>0.17606112515974659</c:v>
                </c:pt>
                <c:pt idx="14">
                  <c:v>0.2318046239798931</c:v>
                </c:pt>
                <c:pt idx="15">
                  <c:v>0.31067698468531846</c:v>
                </c:pt>
              </c:numCache>
            </c:numRef>
          </c:val>
          <c:extLst>
            <c:ext xmlns:c16="http://schemas.microsoft.com/office/drawing/2014/chart" uri="{C3380CC4-5D6E-409C-BE32-E72D297353CC}">
              <c16:uniqueId val="{00000000-51FD-4B22-BEA3-D1F07D3A91E2}"/>
            </c:ext>
          </c:extLst>
        </c:ser>
        <c:dLbls>
          <c:showLegendKey val="0"/>
          <c:showVal val="0"/>
          <c:showCatName val="0"/>
          <c:showSerName val="0"/>
          <c:showPercent val="0"/>
          <c:showBubbleSize val="0"/>
        </c:dLbls>
        <c:gapWidth val="150"/>
        <c:axId val="323994472"/>
        <c:axId val="323994864"/>
      </c:barChart>
      <c:catAx>
        <c:axId val="323994472"/>
        <c:scaling>
          <c:orientation val="minMax"/>
        </c:scaling>
        <c:delete val="0"/>
        <c:axPos val="b"/>
        <c:numFmt formatCode="General" sourceLinked="1"/>
        <c:majorTickMark val="out"/>
        <c:minorTickMark val="none"/>
        <c:tickLblPos val="nextTo"/>
        <c:txPr>
          <a:bodyPr rot="-5400000" vert="horz"/>
          <a:lstStyle/>
          <a:p>
            <a:pPr>
              <a:defRPr/>
            </a:pPr>
            <a:endParaRPr lang="de-DE"/>
          </a:p>
        </c:txPr>
        <c:crossAx val="323994864"/>
        <c:crosses val="autoZero"/>
        <c:auto val="1"/>
        <c:lblAlgn val="ctr"/>
        <c:lblOffset val="100"/>
        <c:noMultiLvlLbl val="0"/>
      </c:catAx>
      <c:valAx>
        <c:axId val="323994864"/>
        <c:scaling>
          <c:orientation val="minMax"/>
          <c:max val="0.8"/>
        </c:scaling>
        <c:delete val="0"/>
        <c:axPos val="l"/>
        <c:majorGridlines/>
        <c:numFmt formatCode="0%" sourceLinked="0"/>
        <c:majorTickMark val="out"/>
        <c:minorTickMark val="none"/>
        <c:tickLblPos val="nextTo"/>
        <c:crossAx val="323994472"/>
        <c:crosses val="autoZero"/>
        <c:crossBetween val="between"/>
      </c:valAx>
    </c:plotArea>
    <c:plotVisOnly val="1"/>
    <c:dispBlanksAs val="gap"/>
    <c:showDLblsOverMax val="0"/>
  </c:chart>
  <c:spPr>
    <a:solidFill>
      <a:schemeClr val="bg1"/>
    </a:solidFill>
  </c:spPr>
  <c:printSettings>
    <c:headerFooter/>
    <c:pageMargins b="0.78740157499999996" l="0.70000000000000062" r="0.70000000000000062" t="0.78740157499999996"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'2019'!$A$122:$B$122</c:f>
              <c:strCache>
                <c:ptCount val="1"/>
                <c:pt idx="0">
                  <c:v>PC à l’AI / EL zur IV PC à l’AV / EL zur AV</c:v>
                </c:pt>
              </c:strCache>
            </c:strRef>
          </c:tx>
          <c:invertIfNegative val="0"/>
          <c:cat>
            <c:strRef>
              <c:f>'2019'!$A$105:$A$120</c:f>
              <c:strCache>
                <c:ptCount val="16"/>
                <c:pt idx="0">
                  <c:v>18-24</c:v>
                </c:pt>
                <c:pt idx="1">
                  <c:v>25-29</c:v>
                </c:pt>
                <c:pt idx="2">
                  <c:v>30-34</c:v>
                </c:pt>
                <c:pt idx="3">
                  <c:v>35-39</c:v>
                </c:pt>
                <c:pt idx="4">
                  <c:v>40-44</c:v>
                </c:pt>
                <c:pt idx="5">
                  <c:v>45-49</c:v>
                </c:pt>
                <c:pt idx="6">
                  <c:v>50-54</c:v>
                </c:pt>
                <c:pt idx="7">
                  <c:v>55-59</c:v>
                </c:pt>
                <c:pt idx="8">
                  <c:v>60-64</c:v>
                </c:pt>
                <c:pt idx="9">
                  <c:v>65-69</c:v>
                </c:pt>
                <c:pt idx="10">
                  <c:v>70-74</c:v>
                </c:pt>
                <c:pt idx="11">
                  <c:v>75-79</c:v>
                </c:pt>
                <c:pt idx="12">
                  <c:v>80-84</c:v>
                </c:pt>
                <c:pt idx="13">
                  <c:v>85-89</c:v>
                </c:pt>
                <c:pt idx="14">
                  <c:v>90-94</c:v>
                </c:pt>
                <c:pt idx="15">
                  <c:v>95+</c:v>
                </c:pt>
              </c:strCache>
            </c:strRef>
          </c:cat>
          <c:val>
            <c:numRef>
              <c:f>'2019'!$B$105:$B$120</c:f>
              <c:numCache>
                <c:formatCode>_ * #,##0.000000_ ;_ * \-#,##0.000000_ ;_ * "-"??_ ;_ @_ </c:formatCode>
                <c:ptCount val="16"/>
                <c:pt idx="0">
                  <c:v>0.7023335842563716</c:v>
                </c:pt>
                <c:pt idx="1">
                  <c:v>0.77620137299771164</c:v>
                </c:pt>
                <c:pt idx="2">
                  <c:v>0.74444802059864823</c:v>
                </c:pt>
                <c:pt idx="3">
                  <c:v>0.67349641089971424</c:v>
                </c:pt>
                <c:pt idx="4">
                  <c:v>0.5829810363570479</c:v>
                </c:pt>
                <c:pt idx="5">
                  <c:v>0.50760642604508455</c:v>
                </c:pt>
                <c:pt idx="6">
                  <c:v>0.44693947338424711</c:v>
                </c:pt>
                <c:pt idx="7">
                  <c:v>0.38920081746800045</c:v>
                </c:pt>
                <c:pt idx="8">
                  <c:v>0.33302094368837099</c:v>
                </c:pt>
                <c:pt idx="9">
                  <c:v>0.10252976013155229</c:v>
                </c:pt>
                <c:pt idx="10">
                  <c:v>0.10314074343030909</c:v>
                </c:pt>
                <c:pt idx="11">
                  <c:v>0.1143242485260428</c:v>
                </c:pt>
                <c:pt idx="12">
                  <c:v>0.14457164457164456</c:v>
                </c:pt>
                <c:pt idx="13">
                  <c:v>0.18246152357652781</c:v>
                </c:pt>
                <c:pt idx="14">
                  <c:v>0.24315009746588698</c:v>
                </c:pt>
                <c:pt idx="15">
                  <c:v>0.32500565227221345</c:v>
                </c:pt>
              </c:numCache>
            </c:numRef>
          </c:val>
          <c:extLst>
            <c:ext xmlns:c16="http://schemas.microsoft.com/office/drawing/2014/chart" uri="{C3380CC4-5D6E-409C-BE32-E72D297353CC}">
              <c16:uniqueId val="{00000000-7FE5-49C5-A9AC-3BCF3A078DB9}"/>
            </c:ext>
          </c:extLst>
        </c:ser>
        <c:dLbls>
          <c:showLegendKey val="0"/>
          <c:showVal val="0"/>
          <c:showCatName val="0"/>
          <c:showSerName val="0"/>
          <c:showPercent val="0"/>
          <c:showBubbleSize val="0"/>
        </c:dLbls>
        <c:gapWidth val="150"/>
        <c:axId val="323994472"/>
        <c:axId val="323994864"/>
      </c:barChart>
      <c:catAx>
        <c:axId val="323994472"/>
        <c:scaling>
          <c:orientation val="minMax"/>
        </c:scaling>
        <c:delete val="0"/>
        <c:axPos val="b"/>
        <c:numFmt formatCode="General" sourceLinked="1"/>
        <c:majorTickMark val="out"/>
        <c:minorTickMark val="none"/>
        <c:tickLblPos val="nextTo"/>
        <c:txPr>
          <a:bodyPr rot="-5400000" vert="horz"/>
          <a:lstStyle/>
          <a:p>
            <a:pPr>
              <a:defRPr/>
            </a:pPr>
            <a:endParaRPr lang="de-DE"/>
          </a:p>
        </c:txPr>
        <c:crossAx val="323994864"/>
        <c:crosses val="autoZero"/>
        <c:auto val="1"/>
        <c:lblAlgn val="ctr"/>
        <c:lblOffset val="100"/>
        <c:noMultiLvlLbl val="0"/>
      </c:catAx>
      <c:valAx>
        <c:axId val="323994864"/>
        <c:scaling>
          <c:orientation val="minMax"/>
          <c:max val="0.8"/>
        </c:scaling>
        <c:delete val="0"/>
        <c:axPos val="l"/>
        <c:majorGridlines/>
        <c:numFmt formatCode="0%" sourceLinked="0"/>
        <c:majorTickMark val="out"/>
        <c:minorTickMark val="none"/>
        <c:tickLblPos val="nextTo"/>
        <c:crossAx val="323994472"/>
        <c:crosses val="autoZero"/>
        <c:crossBetween val="between"/>
      </c:valAx>
    </c:plotArea>
    <c:plotVisOnly val="1"/>
    <c:dispBlanksAs val="gap"/>
    <c:showDLblsOverMax val="0"/>
  </c:chart>
  <c:spPr>
    <a:solidFill>
      <a:schemeClr val="bg1"/>
    </a:solidFill>
  </c:spPr>
  <c:printSettings>
    <c:headerFooter/>
    <c:pageMargins b="0.78740157499999996" l="0.70000000000000062" r="0.70000000000000062" t="0.78740157499999996"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'2018'!$A$121:$B$121</c:f>
              <c:strCache>
                <c:ptCount val="1"/>
                <c:pt idx="0">
                  <c:v>PC à l’AI / EL zur IV PC à l’AV / EL zur AV</c:v>
                </c:pt>
              </c:strCache>
            </c:strRef>
          </c:tx>
          <c:invertIfNegative val="0"/>
          <c:cat>
            <c:strRef>
              <c:f>'2018'!$A$104:$A$119</c:f>
              <c:strCache>
                <c:ptCount val="16"/>
                <c:pt idx="0">
                  <c:v>18-24</c:v>
                </c:pt>
                <c:pt idx="1">
                  <c:v>25-29</c:v>
                </c:pt>
                <c:pt idx="2">
                  <c:v>30-34</c:v>
                </c:pt>
                <c:pt idx="3">
                  <c:v>35-39</c:v>
                </c:pt>
                <c:pt idx="4">
                  <c:v>40-44</c:v>
                </c:pt>
                <c:pt idx="5">
                  <c:v>45-49</c:v>
                </c:pt>
                <c:pt idx="6">
                  <c:v>50-54</c:v>
                </c:pt>
                <c:pt idx="7">
                  <c:v>55-59</c:v>
                </c:pt>
                <c:pt idx="8">
                  <c:v>60-64</c:v>
                </c:pt>
                <c:pt idx="9">
                  <c:v>65-69</c:v>
                </c:pt>
                <c:pt idx="10">
                  <c:v>70-74</c:v>
                </c:pt>
                <c:pt idx="11">
                  <c:v>75-79</c:v>
                </c:pt>
                <c:pt idx="12">
                  <c:v>80-84</c:v>
                </c:pt>
                <c:pt idx="13">
                  <c:v>85-89</c:v>
                </c:pt>
                <c:pt idx="14">
                  <c:v>90-94</c:v>
                </c:pt>
                <c:pt idx="15">
                  <c:v>95+</c:v>
                </c:pt>
              </c:strCache>
            </c:strRef>
          </c:cat>
          <c:val>
            <c:numRef>
              <c:f>'2018'!$B$104:$B$119</c:f>
              <c:numCache>
                <c:formatCode>_ * #,##0.000000_ ;_ * \-#,##0.000000_ ;_ * "-"??_ ;_ @_ </c:formatCode>
                <c:ptCount val="16"/>
                <c:pt idx="0">
                  <c:v>0.67470277410832236</c:v>
                </c:pt>
                <c:pt idx="1">
                  <c:v>0.77292657897191896</c:v>
                </c:pt>
                <c:pt idx="2">
                  <c:v>0.73062272275587947</c:v>
                </c:pt>
                <c:pt idx="3">
                  <c:v>0.6640899005081955</c:v>
                </c:pt>
                <c:pt idx="4">
                  <c:v>0.56743824391410969</c:v>
                </c:pt>
                <c:pt idx="5">
                  <c:v>0.49540906657882816</c:v>
                </c:pt>
                <c:pt idx="6">
                  <c:v>0.43653156878963328</c:v>
                </c:pt>
                <c:pt idx="7">
                  <c:v>0.37846648700339036</c:v>
                </c:pt>
                <c:pt idx="8">
                  <c:v>0.32886621175795577</c:v>
                </c:pt>
                <c:pt idx="9">
                  <c:v>9.863908937484292E-2</c:v>
                </c:pt>
                <c:pt idx="10">
                  <c:v>0.1003950785085406</c:v>
                </c:pt>
                <c:pt idx="11">
                  <c:v>0.11503091253812546</c:v>
                </c:pt>
                <c:pt idx="12">
                  <c:v>0.14452255043029574</c:v>
                </c:pt>
                <c:pt idx="13">
                  <c:v>0.18465183718216222</c:v>
                </c:pt>
                <c:pt idx="14">
                  <c:v>0.24702748672197175</c:v>
                </c:pt>
                <c:pt idx="15">
                  <c:v>0.33787887810397188</c:v>
                </c:pt>
              </c:numCache>
            </c:numRef>
          </c:val>
          <c:extLst>
            <c:ext xmlns:c16="http://schemas.microsoft.com/office/drawing/2014/chart" uri="{C3380CC4-5D6E-409C-BE32-E72D297353CC}">
              <c16:uniqueId val="{00000000-7408-4E1C-A95C-624EAA7FCE8E}"/>
            </c:ext>
          </c:extLst>
        </c:ser>
        <c:dLbls>
          <c:showLegendKey val="0"/>
          <c:showVal val="0"/>
          <c:showCatName val="0"/>
          <c:showSerName val="0"/>
          <c:showPercent val="0"/>
          <c:showBubbleSize val="0"/>
        </c:dLbls>
        <c:gapWidth val="150"/>
        <c:axId val="323994472"/>
        <c:axId val="323994864"/>
      </c:barChart>
      <c:catAx>
        <c:axId val="323994472"/>
        <c:scaling>
          <c:orientation val="minMax"/>
        </c:scaling>
        <c:delete val="0"/>
        <c:axPos val="b"/>
        <c:numFmt formatCode="General" sourceLinked="1"/>
        <c:majorTickMark val="out"/>
        <c:minorTickMark val="none"/>
        <c:tickLblPos val="nextTo"/>
        <c:txPr>
          <a:bodyPr rot="-5400000" vert="horz"/>
          <a:lstStyle/>
          <a:p>
            <a:pPr>
              <a:defRPr/>
            </a:pPr>
            <a:endParaRPr lang="de-DE"/>
          </a:p>
        </c:txPr>
        <c:crossAx val="323994864"/>
        <c:crosses val="autoZero"/>
        <c:auto val="1"/>
        <c:lblAlgn val="ctr"/>
        <c:lblOffset val="100"/>
        <c:noMultiLvlLbl val="0"/>
      </c:catAx>
      <c:valAx>
        <c:axId val="323994864"/>
        <c:scaling>
          <c:orientation val="minMax"/>
          <c:max val="0.8"/>
        </c:scaling>
        <c:delete val="0"/>
        <c:axPos val="l"/>
        <c:majorGridlines/>
        <c:numFmt formatCode="0%" sourceLinked="0"/>
        <c:majorTickMark val="out"/>
        <c:minorTickMark val="none"/>
        <c:tickLblPos val="nextTo"/>
        <c:crossAx val="323994472"/>
        <c:crosses val="autoZero"/>
        <c:crossBetween val="between"/>
      </c:valAx>
    </c:plotArea>
    <c:plotVisOnly val="1"/>
    <c:dispBlanksAs val="gap"/>
    <c:showDLblsOverMax val="0"/>
  </c:chart>
  <c:spPr>
    <a:solidFill>
      <a:schemeClr val="bg1"/>
    </a:solidFill>
  </c:spPr>
  <c:printSettings>
    <c:headerFooter/>
    <c:pageMargins b="0.78740157499999996" l="0.70000000000000062" r="0.70000000000000062" t="0.78740157499999996"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'2017'!$A$121:$B$121</c:f>
              <c:strCache>
                <c:ptCount val="1"/>
                <c:pt idx="0">
                  <c:v>PC à l’AI / EL zur IV PC à l’AV / EL zur AV</c:v>
                </c:pt>
              </c:strCache>
            </c:strRef>
          </c:tx>
          <c:invertIfNegative val="0"/>
          <c:cat>
            <c:strRef>
              <c:f>'2017'!$A$104:$A$119</c:f>
              <c:strCache>
                <c:ptCount val="16"/>
                <c:pt idx="0">
                  <c:v>18-24</c:v>
                </c:pt>
                <c:pt idx="1">
                  <c:v>25-29</c:v>
                </c:pt>
                <c:pt idx="2">
                  <c:v>30-34</c:v>
                </c:pt>
                <c:pt idx="3">
                  <c:v>35-39</c:v>
                </c:pt>
                <c:pt idx="4">
                  <c:v>40-44</c:v>
                </c:pt>
                <c:pt idx="5">
                  <c:v>45-49</c:v>
                </c:pt>
                <c:pt idx="6">
                  <c:v>50-54</c:v>
                </c:pt>
                <c:pt idx="7">
                  <c:v>55-59</c:v>
                </c:pt>
                <c:pt idx="8">
                  <c:v>60-64</c:v>
                </c:pt>
                <c:pt idx="9">
                  <c:v>65-69</c:v>
                </c:pt>
                <c:pt idx="10">
                  <c:v>70-74</c:v>
                </c:pt>
                <c:pt idx="11">
                  <c:v>75-79</c:v>
                </c:pt>
                <c:pt idx="12">
                  <c:v>80-84</c:v>
                </c:pt>
                <c:pt idx="13">
                  <c:v>85-89</c:v>
                </c:pt>
                <c:pt idx="14">
                  <c:v>90-94</c:v>
                </c:pt>
                <c:pt idx="15">
                  <c:v>95+</c:v>
                </c:pt>
              </c:strCache>
            </c:strRef>
          </c:cat>
          <c:val>
            <c:numRef>
              <c:f>'2017'!$B$104:$B$119</c:f>
              <c:numCache>
                <c:formatCode>_ * #,##0.000000_ ;_ * \-#,##0.000000_ ;_ * "-"??_ ;_ @_ </c:formatCode>
                <c:ptCount val="16"/>
                <c:pt idx="0">
                  <c:v>0.68162393162393153</c:v>
                </c:pt>
                <c:pt idx="1">
                  <c:v>0.76271186440677963</c:v>
                </c:pt>
                <c:pt idx="2">
                  <c:v>0.73111035306157257</c:v>
                </c:pt>
                <c:pt idx="3">
                  <c:v>0.65224686314560842</c:v>
                </c:pt>
                <c:pt idx="4">
                  <c:v>0.55946041888533904</c:v>
                </c:pt>
                <c:pt idx="5">
                  <c:v>0.48704950495049504</c:v>
                </c:pt>
                <c:pt idx="6">
                  <c:v>0.42797869207912842</c:v>
                </c:pt>
                <c:pt idx="7">
                  <c:v>0.37465613239727985</c:v>
                </c:pt>
                <c:pt idx="8">
                  <c:v>0.32327982823842144</c:v>
                </c:pt>
                <c:pt idx="9">
                  <c:v>9.6162374292485447E-2</c:v>
                </c:pt>
                <c:pt idx="10">
                  <c:v>9.7989587463759534E-2</c:v>
                </c:pt>
                <c:pt idx="11">
                  <c:v>0.11732538935493103</c:v>
                </c:pt>
                <c:pt idx="12">
                  <c:v>0.14594579488875331</c:v>
                </c:pt>
                <c:pt idx="13">
                  <c:v>0.18631833979896453</c:v>
                </c:pt>
                <c:pt idx="14">
                  <c:v>0.25329083191570184</c:v>
                </c:pt>
                <c:pt idx="15">
                  <c:v>0.35061400177237623</c:v>
                </c:pt>
              </c:numCache>
            </c:numRef>
          </c:val>
          <c:extLst>
            <c:ext xmlns:c16="http://schemas.microsoft.com/office/drawing/2014/chart" uri="{C3380CC4-5D6E-409C-BE32-E72D297353CC}">
              <c16:uniqueId val="{00000000-73A9-4F09-8CF4-1952A04CAF5F}"/>
            </c:ext>
          </c:extLst>
        </c:ser>
        <c:dLbls>
          <c:showLegendKey val="0"/>
          <c:showVal val="0"/>
          <c:showCatName val="0"/>
          <c:showSerName val="0"/>
          <c:showPercent val="0"/>
          <c:showBubbleSize val="0"/>
        </c:dLbls>
        <c:gapWidth val="150"/>
        <c:axId val="323994472"/>
        <c:axId val="323994864"/>
      </c:barChart>
      <c:catAx>
        <c:axId val="323994472"/>
        <c:scaling>
          <c:orientation val="minMax"/>
        </c:scaling>
        <c:delete val="0"/>
        <c:axPos val="b"/>
        <c:numFmt formatCode="General" sourceLinked="1"/>
        <c:majorTickMark val="out"/>
        <c:minorTickMark val="none"/>
        <c:tickLblPos val="nextTo"/>
        <c:txPr>
          <a:bodyPr rot="-5400000" vert="horz"/>
          <a:lstStyle/>
          <a:p>
            <a:pPr>
              <a:defRPr/>
            </a:pPr>
            <a:endParaRPr lang="de-DE"/>
          </a:p>
        </c:txPr>
        <c:crossAx val="323994864"/>
        <c:crosses val="autoZero"/>
        <c:auto val="1"/>
        <c:lblAlgn val="ctr"/>
        <c:lblOffset val="100"/>
        <c:noMultiLvlLbl val="0"/>
      </c:catAx>
      <c:valAx>
        <c:axId val="323994864"/>
        <c:scaling>
          <c:orientation val="minMax"/>
          <c:max val="0.8"/>
        </c:scaling>
        <c:delete val="0"/>
        <c:axPos val="l"/>
        <c:majorGridlines/>
        <c:numFmt formatCode="0%" sourceLinked="0"/>
        <c:majorTickMark val="out"/>
        <c:minorTickMark val="none"/>
        <c:tickLblPos val="nextTo"/>
        <c:crossAx val="323994472"/>
        <c:crosses val="autoZero"/>
        <c:crossBetween val="between"/>
      </c:valAx>
    </c:plotArea>
    <c:plotVisOnly val="1"/>
    <c:dispBlanksAs val="gap"/>
    <c:showDLblsOverMax val="0"/>
  </c:chart>
  <c:spPr>
    <a:solidFill>
      <a:schemeClr val="bg1"/>
    </a:solidFill>
  </c:spPr>
  <c:printSettings>
    <c:headerFooter/>
    <c:pageMargins b="0.78740157499999996" l="0.70000000000000062" r="0.70000000000000062" t="0.78740157499999996"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'2016'!$A$121:$B$121</c:f>
              <c:strCache>
                <c:ptCount val="1"/>
                <c:pt idx="0">
                  <c:v>PC à l’AI / EL zur IV PC à l’AV / EL zur AV</c:v>
                </c:pt>
              </c:strCache>
            </c:strRef>
          </c:tx>
          <c:invertIfNegative val="0"/>
          <c:cat>
            <c:strRef>
              <c:f>'2016'!$A$104:$A$119</c:f>
              <c:strCache>
                <c:ptCount val="16"/>
                <c:pt idx="0">
                  <c:v>18-24</c:v>
                </c:pt>
                <c:pt idx="1">
                  <c:v>25-29</c:v>
                </c:pt>
                <c:pt idx="2">
                  <c:v>30-34</c:v>
                </c:pt>
                <c:pt idx="3">
                  <c:v>35-39</c:v>
                </c:pt>
                <c:pt idx="4">
                  <c:v>40-44</c:v>
                </c:pt>
                <c:pt idx="5">
                  <c:v>45-49</c:v>
                </c:pt>
                <c:pt idx="6">
                  <c:v>50-54</c:v>
                </c:pt>
                <c:pt idx="7">
                  <c:v>55-59</c:v>
                </c:pt>
                <c:pt idx="8">
                  <c:v>60-64</c:v>
                </c:pt>
                <c:pt idx="9">
                  <c:v>65-69</c:v>
                </c:pt>
                <c:pt idx="10">
                  <c:v>70-74</c:v>
                </c:pt>
                <c:pt idx="11">
                  <c:v>75-79</c:v>
                </c:pt>
                <c:pt idx="12">
                  <c:v>80-84</c:v>
                </c:pt>
                <c:pt idx="13">
                  <c:v>85-89</c:v>
                </c:pt>
                <c:pt idx="14">
                  <c:v>90-94</c:v>
                </c:pt>
                <c:pt idx="15">
                  <c:v>95+</c:v>
                </c:pt>
              </c:strCache>
            </c:strRef>
          </c:cat>
          <c:val>
            <c:numRef>
              <c:f>'2016'!$B$104:$B$119</c:f>
              <c:numCache>
                <c:formatCode>_ * #,##0.000000_ ;_ * \-#,##0.000000_ ;_ * "-"??_ ;_ @_ </c:formatCode>
                <c:ptCount val="16"/>
                <c:pt idx="0">
                  <c:v>0.67324875896304481</c:v>
                </c:pt>
                <c:pt idx="1">
                  <c:v>0.75569968553459121</c:v>
                </c:pt>
                <c:pt idx="2">
                  <c:v>0.72709006726653269</c:v>
                </c:pt>
                <c:pt idx="3">
                  <c:v>0.64309416709682177</c:v>
                </c:pt>
                <c:pt idx="4">
                  <c:v>0.55021960240406842</c:v>
                </c:pt>
                <c:pt idx="5">
                  <c:v>0.47961711711711713</c:v>
                </c:pt>
                <c:pt idx="6">
                  <c:v>0.42200367164961977</c:v>
                </c:pt>
                <c:pt idx="7">
                  <c:v>0.36849672624314278</c:v>
                </c:pt>
                <c:pt idx="8">
                  <c:v>0.31553309010863584</c:v>
                </c:pt>
                <c:pt idx="9">
                  <c:v>9.3363423206616586E-2</c:v>
                </c:pt>
                <c:pt idx="10">
                  <c:v>9.6690344646145746E-2</c:v>
                </c:pt>
                <c:pt idx="11">
                  <c:v>0.11932701162656842</c:v>
                </c:pt>
                <c:pt idx="12">
                  <c:v>0.14714740111162794</c:v>
                </c:pt>
                <c:pt idx="13">
                  <c:v>0.19103736898633383</c:v>
                </c:pt>
                <c:pt idx="14">
                  <c:v>0.25649142895631966</c:v>
                </c:pt>
                <c:pt idx="15">
                  <c:v>0.35938850116317711</c:v>
                </c:pt>
              </c:numCache>
            </c:numRef>
          </c:val>
          <c:extLst>
            <c:ext xmlns:c16="http://schemas.microsoft.com/office/drawing/2014/chart" uri="{C3380CC4-5D6E-409C-BE32-E72D297353CC}">
              <c16:uniqueId val="{00000000-4453-42EA-92CE-F98164D79758}"/>
            </c:ext>
          </c:extLst>
        </c:ser>
        <c:dLbls>
          <c:showLegendKey val="0"/>
          <c:showVal val="0"/>
          <c:showCatName val="0"/>
          <c:showSerName val="0"/>
          <c:showPercent val="0"/>
          <c:showBubbleSize val="0"/>
        </c:dLbls>
        <c:gapWidth val="150"/>
        <c:axId val="323994472"/>
        <c:axId val="323994864"/>
      </c:barChart>
      <c:catAx>
        <c:axId val="323994472"/>
        <c:scaling>
          <c:orientation val="minMax"/>
        </c:scaling>
        <c:delete val="0"/>
        <c:axPos val="b"/>
        <c:numFmt formatCode="General" sourceLinked="1"/>
        <c:majorTickMark val="out"/>
        <c:minorTickMark val="none"/>
        <c:tickLblPos val="nextTo"/>
        <c:txPr>
          <a:bodyPr rot="-5400000" vert="horz"/>
          <a:lstStyle/>
          <a:p>
            <a:pPr>
              <a:defRPr/>
            </a:pPr>
            <a:endParaRPr lang="de-DE"/>
          </a:p>
        </c:txPr>
        <c:crossAx val="323994864"/>
        <c:crosses val="autoZero"/>
        <c:auto val="1"/>
        <c:lblAlgn val="ctr"/>
        <c:lblOffset val="100"/>
        <c:noMultiLvlLbl val="0"/>
      </c:catAx>
      <c:valAx>
        <c:axId val="323994864"/>
        <c:scaling>
          <c:orientation val="minMax"/>
        </c:scaling>
        <c:delete val="0"/>
        <c:axPos val="l"/>
        <c:majorGridlines/>
        <c:numFmt formatCode="0%" sourceLinked="0"/>
        <c:majorTickMark val="out"/>
        <c:minorTickMark val="none"/>
        <c:tickLblPos val="nextTo"/>
        <c:crossAx val="323994472"/>
        <c:crosses val="autoZero"/>
        <c:crossBetween val="between"/>
      </c:valAx>
    </c:plotArea>
    <c:plotVisOnly val="1"/>
    <c:dispBlanksAs val="gap"/>
    <c:showDLblsOverMax val="0"/>
  </c:chart>
  <c:spPr>
    <a:solidFill>
      <a:schemeClr val="bg1"/>
    </a:solidFill>
  </c:spPr>
  <c:printSettings>
    <c:headerFooter/>
    <c:pageMargins b="0.78740157499999996" l="0.70000000000000062" r="0.70000000000000062" t="0.78740157499999996"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'2015'!$A$120:$B$120</c:f>
              <c:strCache>
                <c:ptCount val="1"/>
                <c:pt idx="0">
                  <c:v>PC à l’AI / EL zur IV PC à l’AV / EL zur AV</c:v>
                </c:pt>
              </c:strCache>
            </c:strRef>
          </c:tx>
          <c:invertIfNegative val="0"/>
          <c:cat>
            <c:strRef>
              <c:f>'2015'!$A$103:$A$118</c:f>
              <c:strCache>
                <c:ptCount val="16"/>
                <c:pt idx="0">
                  <c:v>18-24</c:v>
                </c:pt>
                <c:pt idx="1">
                  <c:v>25-29</c:v>
                </c:pt>
                <c:pt idx="2">
                  <c:v>30-34</c:v>
                </c:pt>
                <c:pt idx="3">
                  <c:v>35-39</c:v>
                </c:pt>
                <c:pt idx="4">
                  <c:v>40-44</c:v>
                </c:pt>
                <c:pt idx="5">
                  <c:v>45-49</c:v>
                </c:pt>
                <c:pt idx="6">
                  <c:v>50-54</c:v>
                </c:pt>
                <c:pt idx="7">
                  <c:v>55-59</c:v>
                </c:pt>
                <c:pt idx="8">
                  <c:v>60-64</c:v>
                </c:pt>
                <c:pt idx="9">
                  <c:v>65-69</c:v>
                </c:pt>
                <c:pt idx="10">
                  <c:v>70-74</c:v>
                </c:pt>
                <c:pt idx="11">
                  <c:v>75-79</c:v>
                </c:pt>
                <c:pt idx="12">
                  <c:v>80-84</c:v>
                </c:pt>
                <c:pt idx="13">
                  <c:v>85-89</c:v>
                </c:pt>
                <c:pt idx="14">
                  <c:v>90-94</c:v>
                </c:pt>
                <c:pt idx="15">
                  <c:v>95+</c:v>
                </c:pt>
              </c:strCache>
            </c:strRef>
          </c:cat>
          <c:val>
            <c:numRef>
              <c:f>'2015'!$B$103:$B$118</c:f>
              <c:numCache>
                <c:formatCode>_ * #,##0.000000_ ;_ * \-#,##0.000000_ ;_ * "-"??_ ;_ @_ </c:formatCode>
                <c:ptCount val="16"/>
                <c:pt idx="0">
                  <c:v>0.67332445628051485</c:v>
                </c:pt>
                <c:pt idx="1">
                  <c:v>0.75213414634146336</c:v>
                </c:pt>
                <c:pt idx="2">
                  <c:v>0.71390960947784121</c:v>
                </c:pt>
                <c:pt idx="3">
                  <c:v>0.6294549266247379</c:v>
                </c:pt>
                <c:pt idx="4">
                  <c:v>0.5401431928731486</c:v>
                </c:pt>
                <c:pt idx="5">
                  <c:v>0.47448197153964122</c:v>
                </c:pt>
                <c:pt idx="6">
                  <c:v>0.41487642089894672</c:v>
                </c:pt>
                <c:pt idx="7">
                  <c:v>0.36203885614494652</c:v>
                </c:pt>
                <c:pt idx="8">
                  <c:v>0.31094664301588271</c:v>
                </c:pt>
                <c:pt idx="9">
                  <c:v>9.0814549047136206E-2</c:v>
                </c:pt>
                <c:pt idx="10">
                  <c:v>9.7959039028233247E-2</c:v>
                </c:pt>
                <c:pt idx="11">
                  <c:v>0.12136276583528122</c:v>
                </c:pt>
                <c:pt idx="12">
                  <c:v>0.14919820826528371</c:v>
                </c:pt>
                <c:pt idx="13">
                  <c:v>0.1947448712402377</c:v>
                </c:pt>
                <c:pt idx="14">
                  <c:v>0.26233608336951802</c:v>
                </c:pt>
                <c:pt idx="15">
                  <c:v>0.35937038131835647</c:v>
                </c:pt>
              </c:numCache>
            </c:numRef>
          </c:val>
          <c:extLst>
            <c:ext xmlns:c16="http://schemas.microsoft.com/office/drawing/2014/chart" uri="{C3380CC4-5D6E-409C-BE32-E72D297353CC}">
              <c16:uniqueId val="{00000000-64B6-4E2C-AA9E-C3225F6922CC}"/>
            </c:ext>
          </c:extLst>
        </c:ser>
        <c:dLbls>
          <c:showLegendKey val="0"/>
          <c:showVal val="0"/>
          <c:showCatName val="0"/>
          <c:showSerName val="0"/>
          <c:showPercent val="0"/>
          <c:showBubbleSize val="0"/>
        </c:dLbls>
        <c:gapWidth val="150"/>
        <c:axId val="165984840"/>
        <c:axId val="323995648"/>
      </c:barChart>
      <c:catAx>
        <c:axId val="165984840"/>
        <c:scaling>
          <c:orientation val="minMax"/>
        </c:scaling>
        <c:delete val="0"/>
        <c:axPos val="b"/>
        <c:numFmt formatCode="General" sourceLinked="1"/>
        <c:majorTickMark val="out"/>
        <c:minorTickMark val="none"/>
        <c:tickLblPos val="nextTo"/>
        <c:txPr>
          <a:bodyPr rot="-5400000" vert="horz"/>
          <a:lstStyle/>
          <a:p>
            <a:pPr>
              <a:defRPr/>
            </a:pPr>
            <a:endParaRPr lang="de-DE"/>
          </a:p>
        </c:txPr>
        <c:crossAx val="323995648"/>
        <c:crosses val="autoZero"/>
        <c:auto val="1"/>
        <c:lblAlgn val="ctr"/>
        <c:lblOffset val="100"/>
        <c:noMultiLvlLbl val="0"/>
      </c:catAx>
      <c:valAx>
        <c:axId val="323995648"/>
        <c:scaling>
          <c:orientation val="minMax"/>
        </c:scaling>
        <c:delete val="0"/>
        <c:axPos val="l"/>
        <c:majorGridlines/>
        <c:numFmt formatCode="0%" sourceLinked="0"/>
        <c:majorTickMark val="out"/>
        <c:minorTickMark val="none"/>
        <c:tickLblPos val="nextTo"/>
        <c:crossAx val="165984840"/>
        <c:crosses val="autoZero"/>
        <c:crossBetween val="between"/>
      </c:valAx>
    </c:plotArea>
    <c:plotVisOnly val="1"/>
    <c:dispBlanksAs val="gap"/>
    <c:showDLblsOverMax val="0"/>
  </c:chart>
  <c:spPr>
    <a:solidFill>
      <a:schemeClr val="bg1"/>
    </a:solidFill>
  </c:spPr>
  <c:printSettings>
    <c:headerFooter/>
    <c:pageMargins b="0.78740157499999996" l="0.70000000000000062" r="0.70000000000000062" t="0.78740157499999996"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'2014'!$A$119:$B$119</c:f>
              <c:strCache>
                <c:ptCount val="1"/>
                <c:pt idx="0">
                  <c:v>PC à l’AI / EL zur IV PC à l’AV / EL zur AV</c:v>
                </c:pt>
              </c:strCache>
            </c:strRef>
          </c:tx>
          <c:invertIfNegative val="0"/>
          <c:cat>
            <c:strRef>
              <c:f>'2014'!$A$102:$A$117</c:f>
              <c:strCache>
                <c:ptCount val="16"/>
                <c:pt idx="0">
                  <c:v>18-24</c:v>
                </c:pt>
                <c:pt idx="1">
                  <c:v>25-29</c:v>
                </c:pt>
                <c:pt idx="2">
                  <c:v>30-34</c:v>
                </c:pt>
                <c:pt idx="3">
                  <c:v>35-39</c:v>
                </c:pt>
                <c:pt idx="4">
                  <c:v>40-44</c:v>
                </c:pt>
                <c:pt idx="5">
                  <c:v>45-49</c:v>
                </c:pt>
                <c:pt idx="6">
                  <c:v>50-54</c:v>
                </c:pt>
                <c:pt idx="7">
                  <c:v>55-59</c:v>
                </c:pt>
                <c:pt idx="8">
                  <c:v>60-64</c:v>
                </c:pt>
                <c:pt idx="9">
                  <c:v>65-69</c:v>
                </c:pt>
                <c:pt idx="10">
                  <c:v>70-74</c:v>
                </c:pt>
                <c:pt idx="11">
                  <c:v>75-79</c:v>
                </c:pt>
                <c:pt idx="12">
                  <c:v>80-84</c:v>
                </c:pt>
                <c:pt idx="13">
                  <c:v>85-89</c:v>
                </c:pt>
                <c:pt idx="14">
                  <c:v>90-94</c:v>
                </c:pt>
                <c:pt idx="15">
                  <c:v>95+</c:v>
                </c:pt>
              </c:strCache>
            </c:strRef>
          </c:cat>
          <c:val>
            <c:numRef>
              <c:f>'2014'!$B$102:$B$117</c:f>
              <c:numCache>
                <c:formatCode>_ * #,##0.000000_ ;_ * \-#,##0.000000_ ;_ * "-"??_ ;_ @_ </c:formatCode>
                <c:ptCount val="16"/>
                <c:pt idx="0">
                  <c:v>0.66816193787148148</c:v>
                </c:pt>
                <c:pt idx="1">
                  <c:v>0.74153334718470798</c:v>
                </c:pt>
                <c:pt idx="2">
                  <c:v>0.70275261630463459</c:v>
                </c:pt>
                <c:pt idx="3">
                  <c:v>0.60535367130252726</c:v>
                </c:pt>
                <c:pt idx="4">
                  <c:v>0.52293483308394817</c:v>
                </c:pt>
                <c:pt idx="5">
                  <c:v>0.46156732967145442</c:v>
                </c:pt>
                <c:pt idx="6">
                  <c:v>0.40466608934847942</c:v>
                </c:pt>
                <c:pt idx="7">
                  <c:v>0.35254443791745532</c:v>
                </c:pt>
                <c:pt idx="8">
                  <c:v>0.30155052937470789</c:v>
                </c:pt>
                <c:pt idx="9">
                  <c:v>8.6904945858244875E-2</c:v>
                </c:pt>
                <c:pt idx="10">
                  <c:v>9.8321417822726728E-2</c:v>
                </c:pt>
                <c:pt idx="11">
                  <c:v>0.12183935610545722</c:v>
                </c:pt>
                <c:pt idx="12">
                  <c:v>0.14977642778593264</c:v>
                </c:pt>
                <c:pt idx="13">
                  <c:v>0.19699966645723282</c:v>
                </c:pt>
                <c:pt idx="14">
                  <c:v>0.26554770318021204</c:v>
                </c:pt>
                <c:pt idx="15">
                  <c:v>0.3742206982543641</c:v>
                </c:pt>
              </c:numCache>
            </c:numRef>
          </c:val>
          <c:extLst>
            <c:ext xmlns:c16="http://schemas.microsoft.com/office/drawing/2014/chart" uri="{C3380CC4-5D6E-409C-BE32-E72D297353CC}">
              <c16:uniqueId val="{00000000-330F-4526-9F16-490B2ABBB11A}"/>
            </c:ext>
          </c:extLst>
        </c:ser>
        <c:dLbls>
          <c:showLegendKey val="0"/>
          <c:showVal val="0"/>
          <c:showCatName val="0"/>
          <c:showSerName val="0"/>
          <c:showPercent val="0"/>
          <c:showBubbleSize val="0"/>
        </c:dLbls>
        <c:gapWidth val="150"/>
        <c:axId val="164865608"/>
        <c:axId val="164866000"/>
      </c:barChart>
      <c:catAx>
        <c:axId val="164865608"/>
        <c:scaling>
          <c:orientation val="minMax"/>
        </c:scaling>
        <c:delete val="0"/>
        <c:axPos val="b"/>
        <c:numFmt formatCode="General" sourceLinked="1"/>
        <c:majorTickMark val="out"/>
        <c:minorTickMark val="none"/>
        <c:tickLblPos val="nextTo"/>
        <c:crossAx val="164866000"/>
        <c:crosses val="autoZero"/>
        <c:auto val="1"/>
        <c:lblAlgn val="ctr"/>
        <c:lblOffset val="100"/>
        <c:noMultiLvlLbl val="0"/>
      </c:catAx>
      <c:valAx>
        <c:axId val="164866000"/>
        <c:scaling>
          <c:orientation val="minMax"/>
        </c:scaling>
        <c:delete val="0"/>
        <c:axPos val="l"/>
        <c:majorGridlines/>
        <c:numFmt formatCode="0%" sourceLinked="0"/>
        <c:majorTickMark val="out"/>
        <c:minorTickMark val="none"/>
        <c:tickLblPos val="nextTo"/>
        <c:crossAx val="164865608"/>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3.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57150</xdr:colOff>
      <xdr:row>42</xdr:row>
      <xdr:rowOff>152400</xdr:rowOff>
    </xdr:from>
    <xdr:to>
      <xdr:col>2</xdr:col>
      <xdr:colOff>476250</xdr:colOff>
      <xdr:row>59</xdr:row>
      <xdr:rowOff>57150</xdr:rowOff>
    </xdr:to>
    <xdr:graphicFrame macro="">
      <xdr:nvGraphicFramePr>
        <xdr:cNvPr id="2" name="Diagramm 1">
          <a:extLst>
            <a:ext uri="{FF2B5EF4-FFF2-40B4-BE49-F238E27FC236}">
              <a16:creationId xmlns:a16="http://schemas.microsoft.com/office/drawing/2014/main" id="{209513C1-F095-4A90-B921-ABCD33382B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29</xdr:row>
      <xdr:rowOff>57150</xdr:rowOff>
    </xdr:from>
    <xdr:to>
      <xdr:col>2</xdr:col>
      <xdr:colOff>1905</xdr:colOff>
      <xdr:row>37</xdr:row>
      <xdr:rowOff>114300</xdr:rowOff>
    </xdr:to>
    <xdr:sp macro="" textlink="">
      <xdr:nvSpPr>
        <xdr:cNvPr id="3" name="Text Box 1">
          <a:extLst>
            <a:ext uri="{FF2B5EF4-FFF2-40B4-BE49-F238E27FC236}">
              <a16:creationId xmlns:a16="http://schemas.microsoft.com/office/drawing/2014/main" id="{FF4B4EC3-94FB-40B4-916C-A8E6C79EA927}"/>
            </a:ext>
          </a:extLst>
        </xdr:cNvPr>
        <xdr:cNvSpPr txBox="1">
          <a:spLocks noChangeArrowheads="1"/>
        </xdr:cNvSpPr>
      </xdr:nvSpPr>
      <xdr:spPr bwMode="auto">
        <a:xfrm>
          <a:off x="2743200" y="5734050"/>
          <a:ext cx="2611755" cy="135255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1  Erwachsene EL-beziehende Personen.</a:t>
          </a:r>
        </a:p>
        <a:p>
          <a:pPr algn="l" rtl="0">
            <a:defRPr sz="1000"/>
          </a:pPr>
          <a:r>
            <a:rPr lang="de-CH" sz="900" b="0" i="0" u="none" strike="noStrike" baseline="0">
              <a:solidFill>
                <a:srgbClr val="000000"/>
              </a:solidFill>
              <a:latin typeface="Arial"/>
              <a:cs typeface="Arial"/>
            </a:rPr>
            <a:t>2  Personen mit Hauptrenten und Zusatzrenten in der Schweiz, Stand im Dezember.</a:t>
          </a:r>
        </a:p>
        <a:p>
          <a:pPr algn="l" rtl="0">
            <a:defRPr sz="1000"/>
          </a:pPr>
          <a:r>
            <a:rPr lang="de-CH" sz="900" b="0" i="0" u="none" strike="noStrike" baseline="0">
              <a:solidFill>
                <a:srgbClr val="000000"/>
              </a:solidFill>
              <a:latin typeface="Arial"/>
              <a:cs typeface="Arial"/>
            </a:rPr>
            <a:t>3  Geschieden = geschieden oder getrennt.</a:t>
          </a:r>
        </a:p>
        <a:p>
          <a:pPr algn="l" rtl="0">
            <a:defRPr sz="1000"/>
          </a:pPr>
          <a:r>
            <a:rPr lang="de-CH" sz="900" b="0" i="0" u="none" strike="noStrike" baseline="0">
              <a:solidFill>
                <a:srgbClr val="000000"/>
              </a:solidFill>
              <a:latin typeface="Arial"/>
              <a:cs typeface="Arial"/>
            </a:rPr>
            <a:t>4  Bei der Altersversicherung sind Personen mit einer Zusatzrente jünger als 64/65.</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Quelle: Bundesamt für Sozialversicherungen, </a:t>
          </a:r>
          <a:r>
            <a:rPr lang="de-CH" sz="900" b="0" i="0" u="none" strike="noStrike" baseline="0">
              <a:solidFill>
                <a:srgbClr val="000000"/>
              </a:solidFill>
              <a:latin typeface="Arial" panose="020B0604020202020204" pitchFamily="34" charset="0"/>
              <a:ea typeface="+mn-ea"/>
              <a:cs typeface="Arial" panose="020B0604020202020204" pitchFamily="34" charset="0"/>
            </a:rPr>
            <a:t>Bereich Datengrundlagen und Analysen</a:t>
          </a:r>
        </a:p>
      </xdr:txBody>
    </xdr:sp>
    <xdr:clientData/>
  </xdr:twoCellAnchor>
  <xdr:twoCellAnchor>
    <xdr:from>
      <xdr:col>0</xdr:col>
      <xdr:colOff>47625</xdr:colOff>
      <xdr:row>29</xdr:row>
      <xdr:rowOff>47626</xdr:rowOff>
    </xdr:from>
    <xdr:to>
      <xdr:col>1</xdr:col>
      <xdr:colOff>9525</xdr:colOff>
      <xdr:row>38</xdr:row>
      <xdr:rowOff>152400</xdr:rowOff>
    </xdr:to>
    <xdr:sp macro="" textlink="">
      <xdr:nvSpPr>
        <xdr:cNvPr id="4" name="Text Box 2">
          <a:extLst>
            <a:ext uri="{FF2B5EF4-FFF2-40B4-BE49-F238E27FC236}">
              <a16:creationId xmlns:a16="http://schemas.microsoft.com/office/drawing/2014/main" id="{E30C1D11-5C49-4C7F-B222-AEC741243326}"/>
            </a:ext>
          </a:extLst>
        </xdr:cNvPr>
        <xdr:cNvSpPr txBox="1">
          <a:spLocks noChangeArrowheads="1"/>
        </xdr:cNvSpPr>
      </xdr:nvSpPr>
      <xdr:spPr bwMode="auto">
        <a:xfrm>
          <a:off x="47625" y="5724526"/>
          <a:ext cx="2638425" cy="1562099"/>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1  Adultes bénéficiaires de PC.</a:t>
          </a:r>
        </a:p>
        <a:p>
          <a:pPr algn="l" rtl="0">
            <a:defRPr sz="1000"/>
          </a:pPr>
          <a:r>
            <a:rPr lang="de-CH" sz="900" b="0" i="0" u="none" strike="noStrike" baseline="0">
              <a:solidFill>
                <a:srgbClr val="000000"/>
              </a:solidFill>
              <a:latin typeface="Arial"/>
              <a:cs typeface="Arial"/>
            </a:rPr>
            <a:t>2  Bénéficiaires de rentes principales et de rentes complémentaires en Suisse, état en décembre.</a:t>
          </a:r>
        </a:p>
        <a:p>
          <a:pPr algn="l" rtl="0">
            <a:defRPr sz="1000"/>
          </a:pPr>
          <a:r>
            <a:rPr lang="de-CH" sz="900" b="0" i="0" u="none" strike="noStrike" baseline="0">
              <a:solidFill>
                <a:srgbClr val="000000"/>
              </a:solidFill>
              <a:latin typeface="Arial"/>
              <a:cs typeface="Arial"/>
            </a:rPr>
            <a:t>3  Divorcé = divorcé ou séparé.</a:t>
          </a:r>
        </a:p>
        <a:p>
          <a:pPr algn="l" rtl="0">
            <a:defRPr sz="1000"/>
          </a:pPr>
          <a:r>
            <a:rPr lang="de-CH" sz="900" b="0" i="0" u="none" strike="noStrike" baseline="0">
              <a:solidFill>
                <a:srgbClr val="000000"/>
              </a:solidFill>
              <a:latin typeface="Arial"/>
              <a:cs typeface="Arial"/>
            </a:rPr>
            <a:t>4  Dans l’assurance-vieillesse, les bénéficiaires de rente complémentaire ont moins de 64/65 ans.  </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Source : Office fédéral des assurances sociales, </a:t>
          </a:r>
          <a:r>
            <a:rPr lang="fr-CH" sz="900" b="0" i="0" u="none" strike="noStrike" baseline="0">
              <a:solidFill>
                <a:srgbClr val="000000"/>
              </a:solidFill>
              <a:latin typeface="Arial" panose="020B0604020202020204" pitchFamily="34" charset="0"/>
              <a:ea typeface="+mn-ea"/>
              <a:cs typeface="Arial" panose="020B0604020202020204" pitchFamily="34" charset="0"/>
            </a:rPr>
            <a:t>Secteur données de base et analyses</a:t>
          </a:r>
          <a:endParaRPr lang="de-CH" sz="900" b="0" i="0" u="none" strike="noStrike" baseline="0">
            <a:solidFill>
              <a:srgbClr val="000000"/>
            </a:solidFill>
            <a:latin typeface="Arial" panose="020B0604020202020204" pitchFamily="34" charset="0"/>
            <a:ea typeface="+mn-ea"/>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0.58086</cdr:x>
      <cdr:y>0</cdr:y>
    </cdr:from>
    <cdr:to>
      <cdr:x>0.58125</cdr:x>
      <cdr:y>0.88462</cdr:y>
    </cdr:to>
    <cdr:sp macro="" textlink="">
      <cdr:nvSpPr>
        <cdr:cNvPr id="3"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0.58086</cdr:x>
      <cdr:y>0</cdr:y>
    </cdr:from>
    <cdr:to>
      <cdr:x>0.58125</cdr:x>
      <cdr:y>0.88462</cdr:y>
    </cdr:to>
    <cdr:sp macro="" textlink="">
      <cdr:nvSpPr>
        <cdr:cNvPr id="2"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0.58086</cdr:x>
      <cdr:y>0</cdr:y>
    </cdr:from>
    <cdr:to>
      <cdr:x>0.58125</cdr:x>
      <cdr:y>0.88462</cdr:y>
    </cdr:to>
    <cdr:sp macro="" textlink="">
      <cdr:nvSpPr>
        <cdr:cNvPr id="4"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0.21947</cdr:x>
      <cdr:y>0.05594</cdr:y>
    </cdr:from>
    <cdr:to>
      <cdr:x>0.467</cdr:x>
      <cdr:y>0.14685</cdr:y>
    </cdr:to>
    <cdr:sp macro="" textlink="">
      <cdr:nvSpPr>
        <cdr:cNvPr id="5" name="Textfeld 4"/>
        <cdr:cNvSpPr txBox="1"/>
      </cdr:nvSpPr>
      <cdr:spPr>
        <a:xfrm xmlns:a="http://schemas.openxmlformats.org/drawingml/2006/main">
          <a:off x="1266825" y="152401"/>
          <a:ext cx="14287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1100"/>
            <a:t>PC à l’AI / EL zur IV</a:t>
          </a:r>
        </a:p>
      </cdr:txBody>
    </cdr:sp>
  </cdr:relSizeAnchor>
  <cdr:relSizeAnchor xmlns:cdr="http://schemas.openxmlformats.org/drawingml/2006/chartDrawing">
    <cdr:from>
      <cdr:x>0.65347</cdr:x>
      <cdr:y>0.05944</cdr:y>
    </cdr:from>
    <cdr:to>
      <cdr:x>0.90099</cdr:x>
      <cdr:y>0.1958</cdr:y>
    </cdr:to>
    <cdr:sp macro="" textlink="">
      <cdr:nvSpPr>
        <cdr:cNvPr id="6" name="Textfeld 1"/>
        <cdr:cNvSpPr txBox="1"/>
      </cdr:nvSpPr>
      <cdr:spPr>
        <a:xfrm xmlns:a="http://schemas.openxmlformats.org/drawingml/2006/main">
          <a:off x="3771900" y="161925"/>
          <a:ext cx="1428750" cy="371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1100"/>
            <a:t>PC à l’AV / EL zur AV</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57150</xdr:colOff>
      <xdr:row>41</xdr:row>
      <xdr:rowOff>152400</xdr:rowOff>
    </xdr:from>
    <xdr:to>
      <xdr:col>2</xdr:col>
      <xdr:colOff>476250</xdr:colOff>
      <xdr:row>58</xdr:row>
      <xdr:rowOff>57150</xdr:rowOff>
    </xdr:to>
    <xdr:graphicFrame macro="">
      <xdr:nvGraphicFramePr>
        <xdr:cNvPr id="2" name="Diagramm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28</xdr:row>
      <xdr:rowOff>57150</xdr:rowOff>
    </xdr:from>
    <xdr:to>
      <xdr:col>2</xdr:col>
      <xdr:colOff>1905</xdr:colOff>
      <xdr:row>36</xdr:row>
      <xdr:rowOff>114300</xdr:rowOff>
    </xdr:to>
    <xdr:sp macro="" textlink="">
      <xdr:nvSpPr>
        <xdr:cNvPr id="3" name="Text Box 1">
          <a:extLst>
            <a:ext uri="{FF2B5EF4-FFF2-40B4-BE49-F238E27FC236}">
              <a16:creationId xmlns:a16="http://schemas.microsoft.com/office/drawing/2014/main" id="{00000000-0008-0000-0400-000003000000}"/>
            </a:ext>
          </a:extLst>
        </xdr:cNvPr>
        <xdr:cNvSpPr txBox="1">
          <a:spLocks noChangeArrowheads="1"/>
        </xdr:cNvSpPr>
      </xdr:nvSpPr>
      <xdr:spPr bwMode="auto">
        <a:xfrm>
          <a:off x="2743200" y="5534025"/>
          <a:ext cx="2611755" cy="135255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1  Erwachsene EL-beziehende Personen.</a:t>
          </a:r>
        </a:p>
        <a:p>
          <a:pPr algn="l" rtl="0">
            <a:defRPr sz="1000"/>
          </a:pPr>
          <a:r>
            <a:rPr lang="de-CH" sz="900" b="0" i="0" u="none" strike="noStrike" baseline="0">
              <a:solidFill>
                <a:srgbClr val="000000"/>
              </a:solidFill>
              <a:latin typeface="Arial"/>
              <a:cs typeface="Arial"/>
            </a:rPr>
            <a:t>2  Personen mit Hauptrenten und Zusatzrenten in der Schweiz, Stand im Dezember.</a:t>
          </a:r>
        </a:p>
        <a:p>
          <a:pPr algn="l" rtl="0">
            <a:defRPr sz="1000"/>
          </a:pPr>
          <a:r>
            <a:rPr lang="de-CH" sz="900" b="0" i="0" u="none" strike="noStrike" baseline="0">
              <a:solidFill>
                <a:srgbClr val="000000"/>
              </a:solidFill>
              <a:latin typeface="Arial"/>
              <a:cs typeface="Arial"/>
            </a:rPr>
            <a:t>3  Geschieden = geschieden oder getrennt.</a:t>
          </a:r>
        </a:p>
        <a:p>
          <a:pPr algn="l" rtl="0">
            <a:defRPr sz="1000"/>
          </a:pPr>
          <a:r>
            <a:rPr lang="de-CH" sz="900" b="0" i="0" u="none" strike="noStrike" baseline="0">
              <a:solidFill>
                <a:srgbClr val="000000"/>
              </a:solidFill>
              <a:latin typeface="Arial"/>
              <a:cs typeface="Arial"/>
            </a:rPr>
            <a:t>4  Bei der Altersversicherung sind Personen mit einer Zusatzrente jünger als 64/65.</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Quelle: Bundesamt für Sozialversicherungen, </a:t>
          </a:r>
          <a:r>
            <a:rPr lang="de-CH" sz="900" b="0" i="0" u="none" strike="noStrike" baseline="0">
              <a:solidFill>
                <a:srgbClr val="000000"/>
              </a:solidFill>
              <a:latin typeface="Arial" panose="020B0604020202020204" pitchFamily="34" charset="0"/>
              <a:ea typeface="+mn-ea"/>
              <a:cs typeface="Arial" panose="020B0604020202020204" pitchFamily="34" charset="0"/>
            </a:rPr>
            <a:t>Bereich Datengrundlagen und Analysen</a:t>
          </a:r>
        </a:p>
      </xdr:txBody>
    </xdr:sp>
    <xdr:clientData/>
  </xdr:twoCellAnchor>
  <xdr:twoCellAnchor>
    <xdr:from>
      <xdr:col>0</xdr:col>
      <xdr:colOff>47625</xdr:colOff>
      <xdr:row>28</xdr:row>
      <xdr:rowOff>47626</xdr:rowOff>
    </xdr:from>
    <xdr:to>
      <xdr:col>1</xdr:col>
      <xdr:colOff>9525</xdr:colOff>
      <xdr:row>37</xdr:row>
      <xdr:rowOff>152400</xdr:rowOff>
    </xdr:to>
    <xdr:sp macro="" textlink="">
      <xdr:nvSpPr>
        <xdr:cNvPr id="4" name="Text Box 2">
          <a:extLst>
            <a:ext uri="{FF2B5EF4-FFF2-40B4-BE49-F238E27FC236}">
              <a16:creationId xmlns:a16="http://schemas.microsoft.com/office/drawing/2014/main" id="{00000000-0008-0000-0400-000004000000}"/>
            </a:ext>
          </a:extLst>
        </xdr:cNvPr>
        <xdr:cNvSpPr txBox="1">
          <a:spLocks noChangeArrowheads="1"/>
        </xdr:cNvSpPr>
      </xdr:nvSpPr>
      <xdr:spPr bwMode="auto">
        <a:xfrm>
          <a:off x="47625" y="5524501"/>
          <a:ext cx="2638425" cy="1562099"/>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1  Adultes bénéficiaires de PC.</a:t>
          </a:r>
        </a:p>
        <a:p>
          <a:pPr algn="l" rtl="0">
            <a:defRPr sz="1000"/>
          </a:pPr>
          <a:r>
            <a:rPr lang="de-CH" sz="900" b="0" i="0" u="none" strike="noStrike" baseline="0">
              <a:solidFill>
                <a:srgbClr val="000000"/>
              </a:solidFill>
              <a:latin typeface="Arial"/>
              <a:cs typeface="Arial"/>
            </a:rPr>
            <a:t>2  Bénéficiaires de rentes principales et de rentes complémentaires en Suisse, état en décembre.</a:t>
          </a:r>
        </a:p>
        <a:p>
          <a:pPr algn="l" rtl="0">
            <a:defRPr sz="1000"/>
          </a:pPr>
          <a:r>
            <a:rPr lang="de-CH" sz="900" b="0" i="0" u="none" strike="noStrike" baseline="0">
              <a:solidFill>
                <a:srgbClr val="000000"/>
              </a:solidFill>
              <a:latin typeface="Arial"/>
              <a:cs typeface="Arial"/>
            </a:rPr>
            <a:t>3  Divorcé = divorcé ou séparé.</a:t>
          </a:r>
        </a:p>
        <a:p>
          <a:pPr algn="l" rtl="0">
            <a:defRPr sz="1000"/>
          </a:pPr>
          <a:r>
            <a:rPr lang="de-CH" sz="900" b="0" i="0" u="none" strike="noStrike" baseline="0">
              <a:solidFill>
                <a:srgbClr val="000000"/>
              </a:solidFill>
              <a:latin typeface="Arial"/>
              <a:cs typeface="Arial"/>
            </a:rPr>
            <a:t>4  Dans l’assurance-vieillesse, les bénéficiaires de rente complémentaire ont moins de 64/65 ans.  </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Source : Office fédéral des assurances sociales, </a:t>
          </a:r>
          <a:r>
            <a:rPr lang="fr-CH" sz="900" b="0" i="0" u="none" strike="noStrike" baseline="0">
              <a:solidFill>
                <a:srgbClr val="000000"/>
              </a:solidFill>
              <a:latin typeface="Arial" panose="020B0604020202020204" pitchFamily="34" charset="0"/>
              <a:ea typeface="+mn-ea"/>
              <a:cs typeface="Arial" panose="020B0604020202020204" pitchFamily="34" charset="0"/>
            </a:rPr>
            <a:t>Secteur données de base et analyses</a:t>
          </a:r>
          <a:endParaRPr lang="de-CH" sz="900" b="0" i="0" u="none" strike="noStrike" baseline="0">
            <a:solidFill>
              <a:srgbClr val="000000"/>
            </a:solidFill>
            <a:latin typeface="Arial" panose="020B0604020202020204" pitchFamily="34" charset="0"/>
            <a:ea typeface="+mn-ea"/>
            <a:cs typeface="Arial" panose="020B0604020202020204" pitchFamily="34" charset="0"/>
          </a:endParaRP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0.58086</cdr:x>
      <cdr:y>0</cdr:y>
    </cdr:from>
    <cdr:to>
      <cdr:x>0.58125</cdr:x>
      <cdr:y>0.88462</cdr:y>
    </cdr:to>
    <cdr:sp macro="" textlink="">
      <cdr:nvSpPr>
        <cdr:cNvPr id="3"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0.58086</cdr:x>
      <cdr:y>0</cdr:y>
    </cdr:from>
    <cdr:to>
      <cdr:x>0.58125</cdr:x>
      <cdr:y>0.88462</cdr:y>
    </cdr:to>
    <cdr:sp macro="" textlink="">
      <cdr:nvSpPr>
        <cdr:cNvPr id="2"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0.58086</cdr:x>
      <cdr:y>0</cdr:y>
    </cdr:from>
    <cdr:to>
      <cdr:x>0.58125</cdr:x>
      <cdr:y>0.88462</cdr:y>
    </cdr:to>
    <cdr:sp macro="" textlink="">
      <cdr:nvSpPr>
        <cdr:cNvPr id="4"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0.21947</cdr:x>
      <cdr:y>0.05594</cdr:y>
    </cdr:from>
    <cdr:to>
      <cdr:x>0.467</cdr:x>
      <cdr:y>0.14685</cdr:y>
    </cdr:to>
    <cdr:sp macro="" textlink="">
      <cdr:nvSpPr>
        <cdr:cNvPr id="5" name="Textfeld 4"/>
        <cdr:cNvSpPr txBox="1"/>
      </cdr:nvSpPr>
      <cdr:spPr>
        <a:xfrm xmlns:a="http://schemas.openxmlformats.org/drawingml/2006/main">
          <a:off x="1266825" y="152401"/>
          <a:ext cx="14287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1100"/>
            <a:t>PC à l’AI / EL zur IV</a:t>
          </a:r>
        </a:p>
      </cdr:txBody>
    </cdr:sp>
  </cdr:relSizeAnchor>
  <cdr:relSizeAnchor xmlns:cdr="http://schemas.openxmlformats.org/drawingml/2006/chartDrawing">
    <cdr:from>
      <cdr:x>0.65347</cdr:x>
      <cdr:y>0.05944</cdr:y>
    </cdr:from>
    <cdr:to>
      <cdr:x>0.90099</cdr:x>
      <cdr:y>0.1958</cdr:y>
    </cdr:to>
    <cdr:sp macro="" textlink="">
      <cdr:nvSpPr>
        <cdr:cNvPr id="6" name="Textfeld 1"/>
        <cdr:cNvSpPr txBox="1"/>
      </cdr:nvSpPr>
      <cdr:spPr>
        <a:xfrm xmlns:a="http://schemas.openxmlformats.org/drawingml/2006/main">
          <a:off x="3771900" y="161925"/>
          <a:ext cx="1428750" cy="371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1100"/>
            <a:t>PC à l’AV / EL zur AV</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57150</xdr:colOff>
      <xdr:row>41</xdr:row>
      <xdr:rowOff>152400</xdr:rowOff>
    </xdr:from>
    <xdr:to>
      <xdr:col>2</xdr:col>
      <xdr:colOff>476250</xdr:colOff>
      <xdr:row>58</xdr:row>
      <xdr:rowOff>57150</xdr:rowOff>
    </xdr:to>
    <xdr:graphicFrame macro="">
      <xdr:nvGraphicFramePr>
        <xdr:cNvPr id="2" name="Diagramm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28</xdr:row>
      <xdr:rowOff>57150</xdr:rowOff>
    </xdr:from>
    <xdr:to>
      <xdr:col>2</xdr:col>
      <xdr:colOff>1905</xdr:colOff>
      <xdr:row>36</xdr:row>
      <xdr:rowOff>114300</xdr:rowOff>
    </xdr:to>
    <xdr:sp macro="" textlink="">
      <xdr:nvSpPr>
        <xdr:cNvPr id="3" name="Text Box 1">
          <a:extLst>
            <a:ext uri="{FF2B5EF4-FFF2-40B4-BE49-F238E27FC236}">
              <a16:creationId xmlns:a16="http://schemas.microsoft.com/office/drawing/2014/main" id="{00000000-0008-0000-0500-000003000000}"/>
            </a:ext>
          </a:extLst>
        </xdr:cNvPr>
        <xdr:cNvSpPr txBox="1">
          <a:spLocks noChangeArrowheads="1"/>
        </xdr:cNvSpPr>
      </xdr:nvSpPr>
      <xdr:spPr bwMode="auto">
        <a:xfrm>
          <a:off x="2566035" y="5513070"/>
          <a:ext cx="2434590" cy="139827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1  Erwachsene EL-beziehende Personen.</a:t>
          </a:r>
        </a:p>
        <a:p>
          <a:pPr algn="l" rtl="0">
            <a:defRPr sz="1000"/>
          </a:pPr>
          <a:r>
            <a:rPr lang="de-CH" sz="900" b="0" i="0" u="none" strike="noStrike" baseline="0">
              <a:solidFill>
                <a:srgbClr val="000000"/>
              </a:solidFill>
              <a:latin typeface="Arial"/>
              <a:cs typeface="Arial"/>
            </a:rPr>
            <a:t>2  Personen mit Hauptrenten und Zusatzrenten in der Schweiz, Stand im Dezember.</a:t>
          </a:r>
        </a:p>
        <a:p>
          <a:pPr algn="l" rtl="0">
            <a:defRPr sz="1000"/>
          </a:pPr>
          <a:r>
            <a:rPr lang="de-CH" sz="900" b="0" i="0" u="none" strike="noStrike" baseline="0">
              <a:solidFill>
                <a:srgbClr val="000000"/>
              </a:solidFill>
              <a:latin typeface="Arial"/>
              <a:cs typeface="Arial"/>
            </a:rPr>
            <a:t>3  Geschieden = geschieden oder getrennt.</a:t>
          </a:r>
        </a:p>
        <a:p>
          <a:pPr algn="l" rtl="0">
            <a:defRPr sz="1000"/>
          </a:pPr>
          <a:r>
            <a:rPr lang="de-CH" sz="900" b="0" i="0" u="none" strike="noStrike" baseline="0">
              <a:solidFill>
                <a:srgbClr val="000000"/>
              </a:solidFill>
              <a:latin typeface="Arial"/>
              <a:cs typeface="Arial"/>
            </a:rPr>
            <a:t>4  Bei der Altersversicherung sind Personen mit einer Zusatzrente jünger als 64/65.</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Quelle: Bundesamt für Sozialversicherungen, </a:t>
          </a:r>
          <a:r>
            <a:rPr lang="de-CH" sz="900" b="0" i="0" u="none" strike="noStrike" baseline="0">
              <a:solidFill>
                <a:srgbClr val="000000"/>
              </a:solidFill>
              <a:latin typeface="Arial" panose="020B0604020202020204" pitchFamily="34" charset="0"/>
              <a:ea typeface="+mn-ea"/>
              <a:cs typeface="Arial" panose="020B0604020202020204" pitchFamily="34" charset="0"/>
            </a:rPr>
            <a:t>Bereich Datengrundlagen und Analysen</a:t>
          </a:r>
        </a:p>
      </xdr:txBody>
    </xdr:sp>
    <xdr:clientData/>
  </xdr:twoCellAnchor>
  <xdr:twoCellAnchor>
    <xdr:from>
      <xdr:col>0</xdr:col>
      <xdr:colOff>47625</xdr:colOff>
      <xdr:row>28</xdr:row>
      <xdr:rowOff>47626</xdr:rowOff>
    </xdr:from>
    <xdr:to>
      <xdr:col>1</xdr:col>
      <xdr:colOff>9525</xdr:colOff>
      <xdr:row>37</xdr:row>
      <xdr:rowOff>152400</xdr:rowOff>
    </xdr:to>
    <xdr:sp macro="" textlink="">
      <xdr:nvSpPr>
        <xdr:cNvPr id="4" name="Text Box 2">
          <a:extLst>
            <a:ext uri="{FF2B5EF4-FFF2-40B4-BE49-F238E27FC236}">
              <a16:creationId xmlns:a16="http://schemas.microsoft.com/office/drawing/2014/main" id="{00000000-0008-0000-0500-000004000000}"/>
            </a:ext>
          </a:extLst>
        </xdr:cNvPr>
        <xdr:cNvSpPr txBox="1">
          <a:spLocks noChangeArrowheads="1"/>
        </xdr:cNvSpPr>
      </xdr:nvSpPr>
      <xdr:spPr bwMode="auto">
        <a:xfrm>
          <a:off x="47625" y="7682866"/>
          <a:ext cx="2461260" cy="1613534"/>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1  Adultes bénéficiaires de PC.</a:t>
          </a:r>
        </a:p>
        <a:p>
          <a:pPr algn="l" rtl="0">
            <a:defRPr sz="1000"/>
          </a:pPr>
          <a:r>
            <a:rPr lang="de-CH" sz="900" b="0" i="0" u="none" strike="noStrike" baseline="0">
              <a:solidFill>
                <a:srgbClr val="000000"/>
              </a:solidFill>
              <a:latin typeface="Arial"/>
              <a:cs typeface="Arial"/>
            </a:rPr>
            <a:t>2  Bénéficiaires de rentes principales et de rentes complémentaires en Suisse, état en décembre.</a:t>
          </a:r>
        </a:p>
        <a:p>
          <a:pPr algn="l" rtl="0">
            <a:defRPr sz="1000"/>
          </a:pPr>
          <a:r>
            <a:rPr lang="de-CH" sz="900" b="0" i="0" u="none" strike="noStrike" baseline="0">
              <a:solidFill>
                <a:srgbClr val="000000"/>
              </a:solidFill>
              <a:latin typeface="Arial"/>
              <a:cs typeface="Arial"/>
            </a:rPr>
            <a:t>3  Divorcé = divorcé ou séparé.</a:t>
          </a:r>
        </a:p>
        <a:p>
          <a:pPr algn="l" rtl="0">
            <a:defRPr sz="1000"/>
          </a:pPr>
          <a:r>
            <a:rPr lang="de-CH" sz="900" b="0" i="0" u="none" strike="noStrike" baseline="0">
              <a:solidFill>
                <a:srgbClr val="000000"/>
              </a:solidFill>
              <a:latin typeface="Arial"/>
              <a:cs typeface="Arial"/>
            </a:rPr>
            <a:t>4  Dans l’assurance-vieillesse, les bénéficiaires de rente complémentaire ont moins de 64/65 ans.  </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Source : Office fédéral des assurances sociales, </a:t>
          </a:r>
          <a:r>
            <a:rPr lang="fr-CH" sz="900" b="0" i="0" u="none" strike="noStrike" baseline="0">
              <a:solidFill>
                <a:srgbClr val="000000"/>
              </a:solidFill>
              <a:latin typeface="Arial" panose="020B0604020202020204" pitchFamily="34" charset="0"/>
              <a:ea typeface="+mn-ea"/>
              <a:cs typeface="Arial" panose="020B0604020202020204" pitchFamily="34" charset="0"/>
            </a:rPr>
            <a:t>Secteur données de base et analyses</a:t>
          </a:r>
          <a:endParaRPr lang="de-CH" sz="900" b="0" i="0" u="none" strike="noStrike" baseline="0">
            <a:solidFill>
              <a:srgbClr val="000000"/>
            </a:solidFill>
            <a:latin typeface="Arial" panose="020B0604020202020204" pitchFamily="34" charset="0"/>
            <a:ea typeface="+mn-ea"/>
            <a:cs typeface="Arial" panose="020B0604020202020204" pitchFamily="34" charset="0"/>
          </a:endParaRP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0.58086</cdr:x>
      <cdr:y>0</cdr:y>
    </cdr:from>
    <cdr:to>
      <cdr:x>0.58125</cdr:x>
      <cdr:y>0.88462</cdr:y>
    </cdr:to>
    <cdr:sp macro="" textlink="">
      <cdr:nvSpPr>
        <cdr:cNvPr id="3"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0.58086</cdr:x>
      <cdr:y>0</cdr:y>
    </cdr:from>
    <cdr:to>
      <cdr:x>0.58125</cdr:x>
      <cdr:y>0.88462</cdr:y>
    </cdr:to>
    <cdr:sp macro="" textlink="">
      <cdr:nvSpPr>
        <cdr:cNvPr id="2"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0.58086</cdr:x>
      <cdr:y>0</cdr:y>
    </cdr:from>
    <cdr:to>
      <cdr:x>0.58125</cdr:x>
      <cdr:y>0.88462</cdr:y>
    </cdr:to>
    <cdr:sp macro="" textlink="">
      <cdr:nvSpPr>
        <cdr:cNvPr id="4"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0.21947</cdr:x>
      <cdr:y>0.05594</cdr:y>
    </cdr:from>
    <cdr:to>
      <cdr:x>0.467</cdr:x>
      <cdr:y>0.14685</cdr:y>
    </cdr:to>
    <cdr:sp macro="" textlink="">
      <cdr:nvSpPr>
        <cdr:cNvPr id="5" name="Textfeld 4"/>
        <cdr:cNvSpPr txBox="1"/>
      </cdr:nvSpPr>
      <cdr:spPr>
        <a:xfrm xmlns:a="http://schemas.openxmlformats.org/drawingml/2006/main">
          <a:off x="1266825" y="152401"/>
          <a:ext cx="14287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1100"/>
            <a:t>PC à l’AI / EL zur IV</a:t>
          </a:r>
        </a:p>
      </cdr:txBody>
    </cdr:sp>
  </cdr:relSizeAnchor>
  <cdr:relSizeAnchor xmlns:cdr="http://schemas.openxmlformats.org/drawingml/2006/chartDrawing">
    <cdr:from>
      <cdr:x>0.65347</cdr:x>
      <cdr:y>0.05944</cdr:y>
    </cdr:from>
    <cdr:to>
      <cdr:x>0.90099</cdr:x>
      <cdr:y>0.1958</cdr:y>
    </cdr:to>
    <cdr:sp macro="" textlink="">
      <cdr:nvSpPr>
        <cdr:cNvPr id="6" name="Textfeld 1"/>
        <cdr:cNvSpPr txBox="1"/>
      </cdr:nvSpPr>
      <cdr:spPr>
        <a:xfrm xmlns:a="http://schemas.openxmlformats.org/drawingml/2006/main">
          <a:off x="3771900" y="161925"/>
          <a:ext cx="1428750" cy="371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1100"/>
            <a:t>PC à l’AV / EL zur AV</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57150</xdr:colOff>
      <xdr:row>40</xdr:row>
      <xdr:rowOff>152400</xdr:rowOff>
    </xdr:from>
    <xdr:to>
      <xdr:col>2</xdr:col>
      <xdr:colOff>476250</xdr:colOff>
      <xdr:row>57</xdr:row>
      <xdr:rowOff>57150</xdr:rowOff>
    </xdr:to>
    <xdr:graphicFrame macro="">
      <xdr:nvGraphicFramePr>
        <xdr:cNvPr id="2" name="Diagramm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28</xdr:row>
      <xdr:rowOff>57150</xdr:rowOff>
    </xdr:from>
    <xdr:to>
      <xdr:col>2</xdr:col>
      <xdr:colOff>1905</xdr:colOff>
      <xdr:row>36</xdr:row>
      <xdr:rowOff>114300</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2566035" y="7692390"/>
          <a:ext cx="2434590" cy="139827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1  Erwachsene EL-beziehende Personen.</a:t>
          </a:r>
        </a:p>
        <a:p>
          <a:pPr algn="l" rtl="0">
            <a:defRPr sz="1000"/>
          </a:pPr>
          <a:r>
            <a:rPr lang="de-CH" sz="900" b="0" i="0" u="none" strike="noStrike" baseline="0">
              <a:solidFill>
                <a:srgbClr val="000000"/>
              </a:solidFill>
              <a:latin typeface="Arial"/>
              <a:cs typeface="Arial"/>
            </a:rPr>
            <a:t>2  Personen mit Hauptrenten und Zusatzrenten in der Schweiz, Stand im Dezember.</a:t>
          </a:r>
        </a:p>
        <a:p>
          <a:pPr algn="l" rtl="0">
            <a:defRPr sz="1000"/>
          </a:pPr>
          <a:r>
            <a:rPr lang="de-CH" sz="900" b="0" i="0" u="none" strike="noStrike" baseline="0">
              <a:solidFill>
                <a:srgbClr val="000000"/>
              </a:solidFill>
              <a:latin typeface="Arial"/>
              <a:cs typeface="Arial"/>
            </a:rPr>
            <a:t>3  Geschieden = geschieden oder getrennt.</a:t>
          </a:r>
        </a:p>
        <a:p>
          <a:pPr algn="l" rtl="0">
            <a:defRPr sz="1000"/>
          </a:pPr>
          <a:r>
            <a:rPr lang="de-CH" sz="900" b="0" i="0" u="none" strike="noStrike" baseline="0">
              <a:solidFill>
                <a:srgbClr val="000000"/>
              </a:solidFill>
              <a:latin typeface="Arial"/>
              <a:cs typeface="Arial"/>
            </a:rPr>
            <a:t>4  Bei der Altersversicherung sind Personen mit einer Zusatzrente jünger als 64/65.</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Quelle: Bundesamt für Sozialversicherungen, Bereich </a:t>
          </a:r>
          <a:r>
            <a:rPr lang="de-CH" sz="900">
              <a:effectLst/>
              <a:latin typeface="Arial" panose="020B0604020202020204" pitchFamily="34" charset="0"/>
              <a:ea typeface="+mn-ea"/>
              <a:cs typeface="Arial" panose="020B0604020202020204" pitchFamily="34" charset="0"/>
            </a:rPr>
            <a:t>Evaluation, Forschung und Statistik</a:t>
          </a:r>
          <a:endParaRPr lang="de-CH" sz="9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47625</xdr:colOff>
      <xdr:row>28</xdr:row>
      <xdr:rowOff>47626</xdr:rowOff>
    </xdr:from>
    <xdr:to>
      <xdr:col>1</xdr:col>
      <xdr:colOff>9525</xdr:colOff>
      <xdr:row>37</xdr:row>
      <xdr:rowOff>66676</xdr:rowOff>
    </xdr:to>
    <xdr:sp macro="" textlink="">
      <xdr:nvSpPr>
        <xdr:cNvPr id="4" name="Text Box 2">
          <a:extLst>
            <a:ext uri="{FF2B5EF4-FFF2-40B4-BE49-F238E27FC236}">
              <a16:creationId xmlns:a16="http://schemas.microsoft.com/office/drawing/2014/main" id="{00000000-0008-0000-0600-000004000000}"/>
            </a:ext>
          </a:extLst>
        </xdr:cNvPr>
        <xdr:cNvSpPr txBox="1">
          <a:spLocks noChangeArrowheads="1"/>
        </xdr:cNvSpPr>
      </xdr:nvSpPr>
      <xdr:spPr bwMode="auto">
        <a:xfrm>
          <a:off x="47625" y="5503546"/>
          <a:ext cx="2461260" cy="136017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1  Adultes bénéficiaires de PC.</a:t>
          </a:r>
        </a:p>
        <a:p>
          <a:pPr algn="l" rtl="0">
            <a:defRPr sz="1000"/>
          </a:pPr>
          <a:r>
            <a:rPr lang="de-CH" sz="900" b="0" i="0" u="none" strike="noStrike" baseline="0">
              <a:solidFill>
                <a:srgbClr val="000000"/>
              </a:solidFill>
              <a:latin typeface="Arial"/>
              <a:cs typeface="Arial"/>
            </a:rPr>
            <a:t>2  Bénéficiaires de rentes principales et de rentes complémentaires en Suisse, état en décembre.</a:t>
          </a:r>
        </a:p>
        <a:p>
          <a:pPr algn="l" rtl="0">
            <a:defRPr sz="1000"/>
          </a:pPr>
          <a:r>
            <a:rPr lang="de-CH" sz="900" b="0" i="0" u="none" strike="noStrike" baseline="0">
              <a:solidFill>
                <a:srgbClr val="000000"/>
              </a:solidFill>
              <a:latin typeface="Arial"/>
              <a:cs typeface="Arial"/>
            </a:rPr>
            <a:t>3  Divorcé = divorcé ou séparé.</a:t>
          </a:r>
        </a:p>
        <a:p>
          <a:pPr algn="l" rtl="0">
            <a:defRPr sz="1000"/>
          </a:pPr>
          <a:r>
            <a:rPr lang="de-CH" sz="900" b="0" i="0" u="none" strike="noStrike" baseline="0">
              <a:solidFill>
                <a:srgbClr val="000000"/>
              </a:solidFill>
              <a:latin typeface="Arial"/>
              <a:cs typeface="Arial"/>
            </a:rPr>
            <a:t>4  Dans l’assurance-vieillesse, les bénéficiaires de rente complémentaire ont moins de 64/65 ans.  </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Source : Office fédéral des assurances sociales, secteur </a:t>
          </a:r>
          <a:r>
            <a:rPr lang="fr-CH" sz="900">
              <a:effectLst/>
              <a:latin typeface="Arial" panose="020B0604020202020204" pitchFamily="34" charset="0"/>
              <a:ea typeface="+mn-ea"/>
              <a:cs typeface="Arial" panose="020B0604020202020204" pitchFamily="34" charset="0"/>
            </a:rPr>
            <a:t>Recherche, Evaluation et Statistiques</a:t>
          </a: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de-CH" sz="900" b="0" i="0" u="none" strike="noStrike" baseline="0">
            <a:solidFill>
              <a:srgbClr val="000000"/>
            </a:solidFill>
            <a:latin typeface="Arial"/>
            <a:cs typeface="Arial"/>
          </a:endParaRP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0.58086</cdr:x>
      <cdr:y>0</cdr:y>
    </cdr:from>
    <cdr:to>
      <cdr:x>0.58125</cdr:x>
      <cdr:y>0.88462</cdr:y>
    </cdr:to>
    <cdr:sp macro="" textlink="">
      <cdr:nvSpPr>
        <cdr:cNvPr id="3"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0.58086</cdr:x>
      <cdr:y>0</cdr:y>
    </cdr:from>
    <cdr:to>
      <cdr:x>0.58125</cdr:x>
      <cdr:y>0.88462</cdr:y>
    </cdr:to>
    <cdr:sp macro="" textlink="">
      <cdr:nvSpPr>
        <cdr:cNvPr id="2"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0.58086</cdr:x>
      <cdr:y>0</cdr:y>
    </cdr:from>
    <cdr:to>
      <cdr:x>0.58125</cdr:x>
      <cdr:y>0.88462</cdr:y>
    </cdr:to>
    <cdr:sp macro="" textlink="">
      <cdr:nvSpPr>
        <cdr:cNvPr id="4"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0.21947</cdr:x>
      <cdr:y>0.05594</cdr:y>
    </cdr:from>
    <cdr:to>
      <cdr:x>0.467</cdr:x>
      <cdr:y>0.14685</cdr:y>
    </cdr:to>
    <cdr:sp macro="" textlink="">
      <cdr:nvSpPr>
        <cdr:cNvPr id="5" name="Textfeld 4"/>
        <cdr:cNvSpPr txBox="1"/>
      </cdr:nvSpPr>
      <cdr:spPr>
        <a:xfrm xmlns:a="http://schemas.openxmlformats.org/drawingml/2006/main">
          <a:off x="1266825" y="152401"/>
          <a:ext cx="14287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1100"/>
            <a:t>PC à l’AI / EL zur IV</a:t>
          </a:r>
        </a:p>
      </cdr:txBody>
    </cdr:sp>
  </cdr:relSizeAnchor>
  <cdr:relSizeAnchor xmlns:cdr="http://schemas.openxmlformats.org/drawingml/2006/chartDrawing">
    <cdr:from>
      <cdr:x>0.65347</cdr:x>
      <cdr:y>0.05944</cdr:y>
    </cdr:from>
    <cdr:to>
      <cdr:x>0.90099</cdr:x>
      <cdr:y>0.1958</cdr:y>
    </cdr:to>
    <cdr:sp macro="" textlink="">
      <cdr:nvSpPr>
        <cdr:cNvPr id="6" name="Textfeld 1"/>
        <cdr:cNvSpPr txBox="1"/>
      </cdr:nvSpPr>
      <cdr:spPr>
        <a:xfrm xmlns:a="http://schemas.openxmlformats.org/drawingml/2006/main">
          <a:off x="3771900" y="161925"/>
          <a:ext cx="1428750" cy="371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1100"/>
            <a:t>PC à l’AV / EL zur AV</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57150</xdr:colOff>
      <xdr:row>39</xdr:row>
      <xdr:rowOff>152400</xdr:rowOff>
    </xdr:from>
    <xdr:to>
      <xdr:col>2</xdr:col>
      <xdr:colOff>476250</xdr:colOff>
      <xdr:row>56</xdr:row>
      <xdr:rowOff>57150</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28</xdr:row>
      <xdr:rowOff>57150</xdr:rowOff>
    </xdr:from>
    <xdr:to>
      <xdr:col>1</xdr:col>
      <xdr:colOff>2638425</xdr:colOff>
      <xdr:row>36</xdr:row>
      <xdr:rowOff>76200</xdr:rowOff>
    </xdr:to>
    <xdr:sp macro="" textlink="">
      <xdr:nvSpPr>
        <xdr:cNvPr id="3" name="Text Box 1">
          <a:extLst>
            <a:ext uri="{FF2B5EF4-FFF2-40B4-BE49-F238E27FC236}">
              <a16:creationId xmlns:a16="http://schemas.microsoft.com/office/drawing/2014/main" id="{00000000-0008-0000-0700-000003000000}"/>
            </a:ext>
          </a:extLst>
        </xdr:cNvPr>
        <xdr:cNvSpPr txBox="1">
          <a:spLocks noChangeArrowheads="1"/>
        </xdr:cNvSpPr>
      </xdr:nvSpPr>
      <xdr:spPr bwMode="auto">
        <a:xfrm>
          <a:off x="2743200" y="5534025"/>
          <a:ext cx="2571750" cy="131445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1  Erwachsene EL-beziehende Personen.</a:t>
          </a:r>
        </a:p>
        <a:p>
          <a:pPr algn="l" rtl="0">
            <a:defRPr sz="1000"/>
          </a:pPr>
          <a:r>
            <a:rPr lang="de-CH" sz="900" b="0" i="0" u="none" strike="noStrike" baseline="0">
              <a:solidFill>
                <a:srgbClr val="000000"/>
              </a:solidFill>
              <a:latin typeface="Arial"/>
              <a:cs typeface="Arial"/>
            </a:rPr>
            <a:t>2  Personen mit Hauptrenten und Zusatzrenten in der Schweiz, Stand im Dezember.</a:t>
          </a:r>
        </a:p>
        <a:p>
          <a:pPr algn="l" rtl="0">
            <a:defRPr sz="1000"/>
          </a:pPr>
          <a:r>
            <a:rPr lang="de-CH" sz="900" b="0" i="0" u="none" strike="noStrike" baseline="0">
              <a:solidFill>
                <a:srgbClr val="000000"/>
              </a:solidFill>
              <a:latin typeface="Arial"/>
              <a:cs typeface="Arial"/>
            </a:rPr>
            <a:t>3  Geschieden = geschieden oder getrennt.</a:t>
          </a:r>
        </a:p>
        <a:p>
          <a:pPr algn="l" rtl="0">
            <a:defRPr sz="1000"/>
          </a:pPr>
          <a:r>
            <a:rPr lang="de-CH" sz="900" b="0" i="0" u="none" strike="noStrike" baseline="0">
              <a:solidFill>
                <a:srgbClr val="000000"/>
              </a:solidFill>
              <a:latin typeface="Arial"/>
              <a:cs typeface="Arial"/>
            </a:rPr>
            <a:t>4  Bei der Altersversicherung sind Personen mit einer Zusatzrente jünger als 64/65.</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Quelle: Bundesamt für Sozialversicherungen, Bereich </a:t>
          </a:r>
          <a:r>
            <a:rPr lang="de-CH" sz="900">
              <a:effectLst/>
              <a:latin typeface="Arial" panose="020B0604020202020204" pitchFamily="34" charset="0"/>
              <a:ea typeface="+mn-ea"/>
              <a:cs typeface="Arial" panose="020B0604020202020204" pitchFamily="34" charset="0"/>
            </a:rPr>
            <a:t>Evaluation, Forschung und Statistik</a:t>
          </a:r>
          <a:endParaRPr lang="de-CH" sz="9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47625</xdr:colOff>
      <xdr:row>28</xdr:row>
      <xdr:rowOff>47626</xdr:rowOff>
    </xdr:from>
    <xdr:to>
      <xdr:col>1</xdr:col>
      <xdr:colOff>9525</xdr:colOff>
      <xdr:row>36</xdr:row>
      <xdr:rowOff>66676</xdr:rowOff>
    </xdr:to>
    <xdr:sp macro="" textlink="">
      <xdr:nvSpPr>
        <xdr:cNvPr id="4" name="Text Box 2">
          <a:extLst>
            <a:ext uri="{FF2B5EF4-FFF2-40B4-BE49-F238E27FC236}">
              <a16:creationId xmlns:a16="http://schemas.microsoft.com/office/drawing/2014/main" id="{00000000-0008-0000-0700-000004000000}"/>
            </a:ext>
          </a:extLst>
        </xdr:cNvPr>
        <xdr:cNvSpPr txBox="1">
          <a:spLocks noChangeArrowheads="1"/>
        </xdr:cNvSpPr>
      </xdr:nvSpPr>
      <xdr:spPr bwMode="auto">
        <a:xfrm>
          <a:off x="47625" y="7724776"/>
          <a:ext cx="2638425" cy="131445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1  Adultes bénéficiaires de PC.</a:t>
          </a:r>
        </a:p>
        <a:p>
          <a:pPr algn="l" rtl="0">
            <a:defRPr sz="1000"/>
          </a:pPr>
          <a:r>
            <a:rPr lang="de-CH" sz="900" b="0" i="0" u="none" strike="noStrike" baseline="0">
              <a:solidFill>
                <a:srgbClr val="000000"/>
              </a:solidFill>
              <a:latin typeface="Arial"/>
              <a:cs typeface="Arial"/>
            </a:rPr>
            <a:t>2  Bénéficiaires de rentes principales et de rentes complémentaires en Suisse, état en décembre.</a:t>
          </a:r>
        </a:p>
        <a:p>
          <a:pPr algn="l" rtl="0">
            <a:defRPr sz="1000"/>
          </a:pPr>
          <a:r>
            <a:rPr lang="de-CH" sz="900" b="0" i="0" u="none" strike="noStrike" baseline="0">
              <a:solidFill>
                <a:srgbClr val="000000"/>
              </a:solidFill>
              <a:latin typeface="Arial"/>
              <a:cs typeface="Arial"/>
            </a:rPr>
            <a:t>3  Divorcé = divorcé ou séparé.</a:t>
          </a:r>
        </a:p>
        <a:p>
          <a:pPr algn="l" rtl="0">
            <a:defRPr sz="1000"/>
          </a:pPr>
          <a:r>
            <a:rPr lang="de-CH" sz="900" b="0" i="0" u="none" strike="noStrike" baseline="0">
              <a:solidFill>
                <a:srgbClr val="000000"/>
              </a:solidFill>
              <a:latin typeface="Arial"/>
              <a:cs typeface="Arial"/>
            </a:rPr>
            <a:t>4  Dans l’assurance-vieillesse, les bénéficiaires de rente complémentaire ont moins de 64/65 ans.  </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Source : Office fédéral des assurances sociales, secteur </a:t>
          </a:r>
          <a:r>
            <a:rPr lang="fr-CH" sz="900">
              <a:effectLst/>
              <a:latin typeface="Arial" panose="020B0604020202020204" pitchFamily="34" charset="0"/>
              <a:ea typeface="+mn-ea"/>
              <a:cs typeface="Arial" panose="020B0604020202020204" pitchFamily="34" charset="0"/>
            </a:rPr>
            <a:t>Recherche, Evaluation et Statistiques</a:t>
          </a: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de-CH" sz="900" b="0" i="0" u="none" strike="noStrike" baseline="0">
            <a:solidFill>
              <a:srgbClr val="000000"/>
            </a:solidFill>
            <a:latin typeface="Arial"/>
            <a:cs typeface="Arial"/>
          </a:endParaRP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0.58086</cdr:x>
      <cdr:y>0</cdr:y>
    </cdr:from>
    <cdr:to>
      <cdr:x>0.58125</cdr:x>
      <cdr:y>0.88462</cdr:y>
    </cdr:to>
    <cdr:sp macro="" textlink="">
      <cdr:nvSpPr>
        <cdr:cNvPr id="3"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0.58086</cdr:x>
      <cdr:y>0</cdr:y>
    </cdr:from>
    <cdr:to>
      <cdr:x>0.58125</cdr:x>
      <cdr:y>0.88462</cdr:y>
    </cdr:to>
    <cdr:sp macro="" textlink="">
      <cdr:nvSpPr>
        <cdr:cNvPr id="2"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0.58086</cdr:x>
      <cdr:y>0</cdr:y>
    </cdr:from>
    <cdr:to>
      <cdr:x>0.58125</cdr:x>
      <cdr:y>0.88462</cdr:y>
    </cdr:to>
    <cdr:sp macro="" textlink="">
      <cdr:nvSpPr>
        <cdr:cNvPr id="4"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0.21947</cdr:x>
      <cdr:y>0.05594</cdr:y>
    </cdr:from>
    <cdr:to>
      <cdr:x>0.467</cdr:x>
      <cdr:y>0.14685</cdr:y>
    </cdr:to>
    <cdr:sp macro="" textlink="">
      <cdr:nvSpPr>
        <cdr:cNvPr id="5" name="Textfeld 4"/>
        <cdr:cNvSpPr txBox="1"/>
      </cdr:nvSpPr>
      <cdr:spPr>
        <a:xfrm xmlns:a="http://schemas.openxmlformats.org/drawingml/2006/main">
          <a:off x="1266825" y="152401"/>
          <a:ext cx="14287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1100"/>
            <a:t>PC à l’AI / EL zur IV</a:t>
          </a:r>
        </a:p>
      </cdr:txBody>
    </cdr:sp>
  </cdr:relSizeAnchor>
  <cdr:relSizeAnchor xmlns:cdr="http://schemas.openxmlformats.org/drawingml/2006/chartDrawing">
    <cdr:from>
      <cdr:x>0.65347</cdr:x>
      <cdr:y>0.05944</cdr:y>
    </cdr:from>
    <cdr:to>
      <cdr:x>0.90099</cdr:x>
      <cdr:y>0.1958</cdr:y>
    </cdr:to>
    <cdr:sp macro="" textlink="">
      <cdr:nvSpPr>
        <cdr:cNvPr id="6" name="Textfeld 1"/>
        <cdr:cNvSpPr txBox="1"/>
      </cdr:nvSpPr>
      <cdr:spPr>
        <a:xfrm xmlns:a="http://schemas.openxmlformats.org/drawingml/2006/main">
          <a:off x="3771900" y="161925"/>
          <a:ext cx="1428750" cy="371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1100"/>
            <a:t>PC à l’AV / EL zur AV</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57150</xdr:colOff>
      <xdr:row>39</xdr:row>
      <xdr:rowOff>152400</xdr:rowOff>
    </xdr:from>
    <xdr:to>
      <xdr:col>2</xdr:col>
      <xdr:colOff>476250</xdr:colOff>
      <xdr:row>56</xdr:row>
      <xdr:rowOff>57150</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28</xdr:row>
      <xdr:rowOff>57150</xdr:rowOff>
    </xdr:from>
    <xdr:to>
      <xdr:col>1</xdr:col>
      <xdr:colOff>2638425</xdr:colOff>
      <xdr:row>36</xdr:row>
      <xdr:rowOff>76200</xdr:rowOff>
    </xdr:to>
    <xdr:sp macro="" textlink="">
      <xdr:nvSpPr>
        <xdr:cNvPr id="3" name="Text Box 1">
          <a:extLst>
            <a:ext uri="{FF2B5EF4-FFF2-40B4-BE49-F238E27FC236}">
              <a16:creationId xmlns:a16="http://schemas.microsoft.com/office/drawing/2014/main" id="{00000000-0008-0000-0800-000003000000}"/>
            </a:ext>
          </a:extLst>
        </xdr:cNvPr>
        <xdr:cNvSpPr txBox="1">
          <a:spLocks noChangeArrowheads="1"/>
        </xdr:cNvSpPr>
      </xdr:nvSpPr>
      <xdr:spPr bwMode="auto">
        <a:xfrm>
          <a:off x="2743200" y="6734175"/>
          <a:ext cx="2571750" cy="131445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1  Erwachsene EL-beziehende Personen.</a:t>
          </a:r>
        </a:p>
        <a:p>
          <a:pPr algn="l" rtl="0">
            <a:defRPr sz="1000"/>
          </a:pPr>
          <a:r>
            <a:rPr lang="de-CH" sz="900" b="0" i="0" u="none" strike="noStrike" baseline="0">
              <a:solidFill>
                <a:srgbClr val="000000"/>
              </a:solidFill>
              <a:latin typeface="Arial"/>
              <a:cs typeface="Arial"/>
            </a:rPr>
            <a:t>2  Personen mit Hauptrenten und Zusatzrenten in der Schweiz, Stand im Dezember.</a:t>
          </a:r>
        </a:p>
        <a:p>
          <a:pPr algn="l" rtl="0">
            <a:defRPr sz="1000"/>
          </a:pPr>
          <a:r>
            <a:rPr lang="de-CH" sz="900" b="0" i="0" u="none" strike="noStrike" baseline="0">
              <a:solidFill>
                <a:srgbClr val="000000"/>
              </a:solidFill>
              <a:latin typeface="Arial"/>
              <a:cs typeface="Arial"/>
            </a:rPr>
            <a:t>3  Geschieden = geschieden oder getrennt.</a:t>
          </a:r>
        </a:p>
        <a:p>
          <a:pPr algn="l" rtl="0">
            <a:defRPr sz="1000"/>
          </a:pPr>
          <a:r>
            <a:rPr lang="de-CH" sz="900" b="0" i="0" u="none" strike="noStrike" baseline="0">
              <a:solidFill>
                <a:srgbClr val="000000"/>
              </a:solidFill>
              <a:latin typeface="Arial"/>
              <a:cs typeface="Arial"/>
            </a:rPr>
            <a:t>4  Bei der Altersversicherung sind Personen mit einer Zusatzrente jünger als 64/65.</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Quelle: Bundesamt für Sozialversicherungen, Bereich </a:t>
          </a:r>
          <a:r>
            <a:rPr lang="de-CH" sz="900">
              <a:effectLst/>
              <a:latin typeface="Arial" panose="020B0604020202020204" pitchFamily="34" charset="0"/>
              <a:ea typeface="+mn-ea"/>
              <a:cs typeface="Arial" panose="020B0604020202020204" pitchFamily="34" charset="0"/>
            </a:rPr>
            <a:t>Evaluation, Forschung und Statistik</a:t>
          </a:r>
          <a:endParaRPr lang="de-CH" sz="9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47625</xdr:colOff>
      <xdr:row>28</xdr:row>
      <xdr:rowOff>47625</xdr:rowOff>
    </xdr:from>
    <xdr:to>
      <xdr:col>1</xdr:col>
      <xdr:colOff>9525</xdr:colOff>
      <xdr:row>36</xdr:row>
      <xdr:rowOff>95250</xdr:rowOff>
    </xdr:to>
    <xdr:sp macro="" textlink="">
      <xdr:nvSpPr>
        <xdr:cNvPr id="4" name="Text Box 2">
          <a:extLst>
            <a:ext uri="{FF2B5EF4-FFF2-40B4-BE49-F238E27FC236}">
              <a16:creationId xmlns:a16="http://schemas.microsoft.com/office/drawing/2014/main" id="{00000000-0008-0000-0800-000004000000}"/>
            </a:ext>
          </a:extLst>
        </xdr:cNvPr>
        <xdr:cNvSpPr txBox="1">
          <a:spLocks noChangeArrowheads="1"/>
        </xdr:cNvSpPr>
      </xdr:nvSpPr>
      <xdr:spPr bwMode="auto">
        <a:xfrm>
          <a:off x="47625" y="6724650"/>
          <a:ext cx="2638425" cy="1343025"/>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1  Adultes bénéficiaires de PC.</a:t>
          </a:r>
        </a:p>
        <a:p>
          <a:pPr algn="l" rtl="0">
            <a:defRPr sz="1000"/>
          </a:pPr>
          <a:r>
            <a:rPr lang="de-CH" sz="900" b="0" i="0" u="none" strike="noStrike" baseline="0">
              <a:solidFill>
                <a:srgbClr val="000000"/>
              </a:solidFill>
              <a:latin typeface="Arial"/>
              <a:cs typeface="Arial"/>
            </a:rPr>
            <a:t>2  Bénéficiaires de rentes principales et de rentes complémentaires en Suisse, état en décembre.</a:t>
          </a:r>
        </a:p>
        <a:p>
          <a:pPr algn="l" rtl="0">
            <a:defRPr sz="1000"/>
          </a:pPr>
          <a:r>
            <a:rPr lang="de-CH" sz="900" b="0" i="0" u="none" strike="noStrike" baseline="0">
              <a:solidFill>
                <a:srgbClr val="000000"/>
              </a:solidFill>
              <a:latin typeface="Arial"/>
              <a:cs typeface="Arial"/>
            </a:rPr>
            <a:t>3  Divorcé = divorcé ou séparé.</a:t>
          </a:r>
        </a:p>
        <a:p>
          <a:pPr algn="l" rtl="0">
            <a:defRPr sz="1000"/>
          </a:pPr>
          <a:r>
            <a:rPr lang="de-CH" sz="900" b="0" i="0" u="none" strike="noStrike" baseline="0">
              <a:solidFill>
                <a:srgbClr val="000000"/>
              </a:solidFill>
              <a:latin typeface="Arial"/>
              <a:cs typeface="Arial"/>
            </a:rPr>
            <a:t>4  Dans l’assurance-vieillesse, les bénéficiaires de rente complémentaire ont moins de 64/65 ans.  </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Source : Office fédéral des assurances sociales, secteur </a:t>
          </a:r>
          <a:r>
            <a:rPr lang="fr-CH" sz="900">
              <a:effectLst/>
              <a:latin typeface="Arial" panose="020B0604020202020204" pitchFamily="34" charset="0"/>
              <a:ea typeface="+mn-ea"/>
              <a:cs typeface="Arial" panose="020B0604020202020204" pitchFamily="34" charset="0"/>
            </a:rPr>
            <a:t>Recherche, Evaluation et Statistiques</a:t>
          </a: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de-CH" sz="900" b="0" i="0" u="none" strike="noStrike" baseline="0">
            <a:solidFill>
              <a:srgbClr val="000000"/>
            </a:solidFill>
            <a:latin typeface="Arial"/>
            <a:cs typeface="Arial"/>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0.58086</cdr:x>
      <cdr:y>0</cdr:y>
    </cdr:from>
    <cdr:to>
      <cdr:x>0.58125</cdr:x>
      <cdr:y>0.88462</cdr:y>
    </cdr:to>
    <cdr:sp macro="" textlink="">
      <cdr:nvSpPr>
        <cdr:cNvPr id="3"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0.58086</cdr:x>
      <cdr:y>0</cdr:y>
    </cdr:from>
    <cdr:to>
      <cdr:x>0.58125</cdr:x>
      <cdr:y>0.88462</cdr:y>
    </cdr:to>
    <cdr:sp macro="" textlink="">
      <cdr:nvSpPr>
        <cdr:cNvPr id="2"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0.58086</cdr:x>
      <cdr:y>0</cdr:y>
    </cdr:from>
    <cdr:to>
      <cdr:x>0.58125</cdr:x>
      <cdr:y>0.88462</cdr:y>
    </cdr:to>
    <cdr:sp macro="" textlink="">
      <cdr:nvSpPr>
        <cdr:cNvPr id="4"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0.21947</cdr:x>
      <cdr:y>0.05594</cdr:y>
    </cdr:from>
    <cdr:to>
      <cdr:x>0.467</cdr:x>
      <cdr:y>0.14685</cdr:y>
    </cdr:to>
    <cdr:sp macro="" textlink="">
      <cdr:nvSpPr>
        <cdr:cNvPr id="5" name="Textfeld 4"/>
        <cdr:cNvSpPr txBox="1"/>
      </cdr:nvSpPr>
      <cdr:spPr>
        <a:xfrm xmlns:a="http://schemas.openxmlformats.org/drawingml/2006/main">
          <a:off x="1266825" y="152401"/>
          <a:ext cx="14287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1100"/>
            <a:t>PC à l’AI / EL zur IV</a:t>
          </a:r>
        </a:p>
      </cdr:txBody>
    </cdr:sp>
  </cdr:relSizeAnchor>
  <cdr:relSizeAnchor xmlns:cdr="http://schemas.openxmlformats.org/drawingml/2006/chartDrawing">
    <cdr:from>
      <cdr:x>0.65347</cdr:x>
      <cdr:y>0.05944</cdr:y>
    </cdr:from>
    <cdr:to>
      <cdr:x>0.90099</cdr:x>
      <cdr:y>0.1958</cdr:y>
    </cdr:to>
    <cdr:sp macro="" textlink="">
      <cdr:nvSpPr>
        <cdr:cNvPr id="6" name="Textfeld 1"/>
        <cdr:cNvSpPr txBox="1"/>
      </cdr:nvSpPr>
      <cdr:spPr>
        <a:xfrm xmlns:a="http://schemas.openxmlformats.org/drawingml/2006/main">
          <a:off x="3771900" y="161925"/>
          <a:ext cx="1428750" cy="371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1100"/>
            <a:t>PC à l’AV / EL zur AV</a:t>
          </a:r>
        </a:p>
      </cdr:txBody>
    </cdr:sp>
  </cdr:relSizeAnchor>
</c:userShapes>
</file>

<file path=xl/drawings/drawing20.xml><?xml version="1.0" encoding="utf-8"?>
<c:userShapes xmlns:c="http://schemas.openxmlformats.org/drawingml/2006/chart">
  <cdr:relSizeAnchor xmlns:cdr="http://schemas.openxmlformats.org/drawingml/2006/chartDrawing">
    <cdr:from>
      <cdr:x>0.58086</cdr:x>
      <cdr:y>0</cdr:y>
    </cdr:from>
    <cdr:to>
      <cdr:x>0.58125</cdr:x>
      <cdr:y>0.88462</cdr:y>
    </cdr:to>
    <cdr:sp macro="" textlink="">
      <cdr:nvSpPr>
        <cdr:cNvPr id="3"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0.58086</cdr:x>
      <cdr:y>0</cdr:y>
    </cdr:from>
    <cdr:to>
      <cdr:x>0.58125</cdr:x>
      <cdr:y>0.88462</cdr:y>
    </cdr:to>
    <cdr:sp macro="" textlink="">
      <cdr:nvSpPr>
        <cdr:cNvPr id="2"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0.58086</cdr:x>
      <cdr:y>0</cdr:y>
    </cdr:from>
    <cdr:to>
      <cdr:x>0.58125</cdr:x>
      <cdr:y>0.88462</cdr:y>
    </cdr:to>
    <cdr:sp macro="" textlink="">
      <cdr:nvSpPr>
        <cdr:cNvPr id="4"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0.21947</cdr:x>
      <cdr:y>0.05594</cdr:y>
    </cdr:from>
    <cdr:to>
      <cdr:x>0.467</cdr:x>
      <cdr:y>0.14685</cdr:y>
    </cdr:to>
    <cdr:sp macro="" textlink="">
      <cdr:nvSpPr>
        <cdr:cNvPr id="5" name="Textfeld 4"/>
        <cdr:cNvSpPr txBox="1"/>
      </cdr:nvSpPr>
      <cdr:spPr>
        <a:xfrm xmlns:a="http://schemas.openxmlformats.org/drawingml/2006/main">
          <a:off x="1266825" y="152401"/>
          <a:ext cx="14287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1100"/>
            <a:t>PC à l’AI / EL zur IV</a:t>
          </a:r>
        </a:p>
      </cdr:txBody>
    </cdr:sp>
  </cdr:relSizeAnchor>
  <cdr:relSizeAnchor xmlns:cdr="http://schemas.openxmlformats.org/drawingml/2006/chartDrawing">
    <cdr:from>
      <cdr:x>0.65347</cdr:x>
      <cdr:y>0.05944</cdr:y>
    </cdr:from>
    <cdr:to>
      <cdr:x>0.90099</cdr:x>
      <cdr:y>0.1958</cdr:y>
    </cdr:to>
    <cdr:sp macro="" textlink="">
      <cdr:nvSpPr>
        <cdr:cNvPr id="6" name="Textfeld 1"/>
        <cdr:cNvSpPr txBox="1"/>
      </cdr:nvSpPr>
      <cdr:spPr>
        <a:xfrm xmlns:a="http://schemas.openxmlformats.org/drawingml/2006/main">
          <a:off x="3771900" y="161925"/>
          <a:ext cx="1428750" cy="371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1100"/>
            <a:t>PC à l’AV / EL zur AV</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57150</xdr:colOff>
      <xdr:row>39</xdr:row>
      <xdr:rowOff>152400</xdr:rowOff>
    </xdr:from>
    <xdr:to>
      <xdr:col>2</xdr:col>
      <xdr:colOff>476250</xdr:colOff>
      <xdr:row>56</xdr:row>
      <xdr:rowOff>57150</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28</xdr:row>
      <xdr:rowOff>57150</xdr:rowOff>
    </xdr:from>
    <xdr:to>
      <xdr:col>1</xdr:col>
      <xdr:colOff>2638425</xdr:colOff>
      <xdr:row>36</xdr:row>
      <xdr:rowOff>76200</xdr:rowOff>
    </xdr:to>
    <xdr:sp macro="" textlink="">
      <xdr:nvSpPr>
        <xdr:cNvPr id="3" name="Text Box 1">
          <a:extLst>
            <a:ext uri="{FF2B5EF4-FFF2-40B4-BE49-F238E27FC236}">
              <a16:creationId xmlns:a16="http://schemas.microsoft.com/office/drawing/2014/main" id="{00000000-0008-0000-0900-000003000000}"/>
            </a:ext>
          </a:extLst>
        </xdr:cNvPr>
        <xdr:cNvSpPr txBox="1">
          <a:spLocks noChangeArrowheads="1"/>
        </xdr:cNvSpPr>
      </xdr:nvSpPr>
      <xdr:spPr bwMode="auto">
        <a:xfrm>
          <a:off x="2743200" y="5534025"/>
          <a:ext cx="2571750" cy="131445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1  Erwachsene EL-beziehende Personen.</a:t>
          </a:r>
        </a:p>
        <a:p>
          <a:pPr algn="l" rtl="0">
            <a:defRPr sz="1000"/>
          </a:pPr>
          <a:r>
            <a:rPr lang="de-CH" sz="900" b="0" i="0" u="none" strike="noStrike" baseline="0">
              <a:solidFill>
                <a:srgbClr val="000000"/>
              </a:solidFill>
              <a:latin typeface="Arial"/>
              <a:cs typeface="Arial"/>
            </a:rPr>
            <a:t>2  Personen mit Hauptrenten und Zusatzrenten in der Schweiz, Stand im Dezember.</a:t>
          </a:r>
        </a:p>
        <a:p>
          <a:pPr algn="l" rtl="0">
            <a:defRPr sz="1000"/>
          </a:pPr>
          <a:r>
            <a:rPr lang="de-CH" sz="900" b="0" i="0" u="none" strike="noStrike" baseline="0">
              <a:solidFill>
                <a:srgbClr val="000000"/>
              </a:solidFill>
              <a:latin typeface="Arial"/>
              <a:cs typeface="Arial"/>
            </a:rPr>
            <a:t>3  Geschieden = geschieden oder getrennt.</a:t>
          </a:r>
        </a:p>
        <a:p>
          <a:pPr algn="l" rtl="0">
            <a:defRPr sz="1000"/>
          </a:pPr>
          <a:r>
            <a:rPr lang="de-CH" sz="900" b="0" i="0" u="none" strike="noStrike" baseline="0">
              <a:solidFill>
                <a:srgbClr val="000000"/>
              </a:solidFill>
              <a:latin typeface="Arial"/>
              <a:cs typeface="Arial"/>
            </a:rPr>
            <a:t>4  Bei der Altersversicherung sind Personen mit einer Zusatzrente jünger als 64/65.</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Quelle: Bundesamt für Sozialversicherungen, Bereich </a:t>
          </a:r>
          <a:r>
            <a:rPr lang="de-CH" sz="900">
              <a:effectLst/>
              <a:latin typeface="Arial" panose="020B0604020202020204" pitchFamily="34" charset="0"/>
              <a:ea typeface="+mn-ea"/>
              <a:cs typeface="Arial" panose="020B0604020202020204" pitchFamily="34" charset="0"/>
            </a:rPr>
            <a:t>Evaluation, Forschung und Statistik</a:t>
          </a:r>
          <a:endParaRPr lang="de-CH" sz="9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47625</xdr:colOff>
      <xdr:row>28</xdr:row>
      <xdr:rowOff>47625</xdr:rowOff>
    </xdr:from>
    <xdr:to>
      <xdr:col>1</xdr:col>
      <xdr:colOff>9525</xdr:colOff>
      <xdr:row>36</xdr:row>
      <xdr:rowOff>95250</xdr:rowOff>
    </xdr:to>
    <xdr:sp macro="" textlink="">
      <xdr:nvSpPr>
        <xdr:cNvPr id="4" name="Text Box 2">
          <a:extLst>
            <a:ext uri="{FF2B5EF4-FFF2-40B4-BE49-F238E27FC236}">
              <a16:creationId xmlns:a16="http://schemas.microsoft.com/office/drawing/2014/main" id="{00000000-0008-0000-0900-000004000000}"/>
            </a:ext>
          </a:extLst>
        </xdr:cNvPr>
        <xdr:cNvSpPr txBox="1">
          <a:spLocks noChangeArrowheads="1"/>
        </xdr:cNvSpPr>
      </xdr:nvSpPr>
      <xdr:spPr bwMode="auto">
        <a:xfrm>
          <a:off x="47625" y="5524500"/>
          <a:ext cx="2638425" cy="1343025"/>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1  Adultes bénéficiaires de PC.</a:t>
          </a:r>
        </a:p>
        <a:p>
          <a:pPr algn="l" rtl="0">
            <a:defRPr sz="1000"/>
          </a:pPr>
          <a:r>
            <a:rPr lang="de-CH" sz="900" b="0" i="0" u="none" strike="noStrike" baseline="0">
              <a:solidFill>
                <a:srgbClr val="000000"/>
              </a:solidFill>
              <a:latin typeface="Arial"/>
              <a:cs typeface="Arial"/>
            </a:rPr>
            <a:t>2  Bénéficiaires de rentes principales et de rentes complémentaires en Suisse, état en décembre.</a:t>
          </a:r>
        </a:p>
        <a:p>
          <a:pPr algn="l" rtl="0">
            <a:defRPr sz="1000"/>
          </a:pPr>
          <a:r>
            <a:rPr lang="de-CH" sz="900" b="0" i="0" u="none" strike="noStrike" baseline="0">
              <a:solidFill>
                <a:srgbClr val="000000"/>
              </a:solidFill>
              <a:latin typeface="Arial"/>
              <a:cs typeface="Arial"/>
            </a:rPr>
            <a:t>3  Divorcé = divorcé ou séparé.</a:t>
          </a:r>
        </a:p>
        <a:p>
          <a:pPr algn="l" rtl="0">
            <a:defRPr sz="1000"/>
          </a:pPr>
          <a:r>
            <a:rPr lang="de-CH" sz="900" b="0" i="0" u="none" strike="noStrike" baseline="0">
              <a:solidFill>
                <a:srgbClr val="000000"/>
              </a:solidFill>
              <a:latin typeface="Arial"/>
              <a:cs typeface="Arial"/>
            </a:rPr>
            <a:t>4  Dans l’assurance-vieillesse, les bénéficiaires de rente complémentaire ont moins de 64/65 ans.  </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Source : Office fédéral des assurances sociales, secteur </a:t>
          </a:r>
          <a:r>
            <a:rPr lang="fr-CH" sz="900">
              <a:effectLst/>
              <a:latin typeface="Arial" panose="020B0604020202020204" pitchFamily="34" charset="0"/>
              <a:ea typeface="+mn-ea"/>
              <a:cs typeface="Arial" panose="020B0604020202020204" pitchFamily="34" charset="0"/>
            </a:rPr>
            <a:t>Recherche, Evaluation et Statistiques</a:t>
          </a: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de-CH" sz="900" b="0" i="0" u="none" strike="noStrike" baseline="0">
            <a:solidFill>
              <a:srgbClr val="000000"/>
            </a:solidFill>
            <a:latin typeface="Arial"/>
            <a:cs typeface="Arial"/>
          </a:endParaRPr>
        </a:p>
      </xdr:txBody>
    </xdr:sp>
    <xdr:clientData/>
  </xdr:twoCellAnchor>
</xdr:wsDr>
</file>

<file path=xl/drawings/drawing22.xml><?xml version="1.0" encoding="utf-8"?>
<c:userShapes xmlns:c="http://schemas.openxmlformats.org/drawingml/2006/chart">
  <cdr:relSizeAnchor xmlns:cdr="http://schemas.openxmlformats.org/drawingml/2006/chartDrawing">
    <cdr:from>
      <cdr:x>0.58086</cdr:x>
      <cdr:y>0</cdr:y>
    </cdr:from>
    <cdr:to>
      <cdr:x>0.58125</cdr:x>
      <cdr:y>0.88462</cdr:y>
    </cdr:to>
    <cdr:sp macro="" textlink="">
      <cdr:nvSpPr>
        <cdr:cNvPr id="3"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0.58086</cdr:x>
      <cdr:y>0</cdr:y>
    </cdr:from>
    <cdr:to>
      <cdr:x>0.58125</cdr:x>
      <cdr:y>0.88462</cdr:y>
    </cdr:to>
    <cdr:sp macro="" textlink="">
      <cdr:nvSpPr>
        <cdr:cNvPr id="2"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0.58086</cdr:x>
      <cdr:y>0</cdr:y>
    </cdr:from>
    <cdr:to>
      <cdr:x>0.58125</cdr:x>
      <cdr:y>0.88462</cdr:y>
    </cdr:to>
    <cdr:sp macro="" textlink="">
      <cdr:nvSpPr>
        <cdr:cNvPr id="4"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0.21947</cdr:x>
      <cdr:y>0.05594</cdr:y>
    </cdr:from>
    <cdr:to>
      <cdr:x>0.467</cdr:x>
      <cdr:y>0.14685</cdr:y>
    </cdr:to>
    <cdr:sp macro="" textlink="">
      <cdr:nvSpPr>
        <cdr:cNvPr id="5" name="Textfeld 4"/>
        <cdr:cNvSpPr txBox="1"/>
      </cdr:nvSpPr>
      <cdr:spPr>
        <a:xfrm xmlns:a="http://schemas.openxmlformats.org/drawingml/2006/main">
          <a:off x="1266825" y="152401"/>
          <a:ext cx="14287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1100"/>
            <a:t>PC à l’AI / EL zur IV</a:t>
          </a:r>
        </a:p>
      </cdr:txBody>
    </cdr:sp>
  </cdr:relSizeAnchor>
  <cdr:relSizeAnchor xmlns:cdr="http://schemas.openxmlformats.org/drawingml/2006/chartDrawing">
    <cdr:from>
      <cdr:x>0.65347</cdr:x>
      <cdr:y>0.05944</cdr:y>
    </cdr:from>
    <cdr:to>
      <cdr:x>0.90099</cdr:x>
      <cdr:y>0.1958</cdr:y>
    </cdr:to>
    <cdr:sp macro="" textlink="">
      <cdr:nvSpPr>
        <cdr:cNvPr id="6" name="Textfeld 1"/>
        <cdr:cNvSpPr txBox="1"/>
      </cdr:nvSpPr>
      <cdr:spPr>
        <a:xfrm xmlns:a="http://schemas.openxmlformats.org/drawingml/2006/main">
          <a:off x="3771900" y="161925"/>
          <a:ext cx="1428750" cy="371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1100"/>
            <a:t>PC à l’AV / EL zur AV</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57150</xdr:colOff>
      <xdr:row>39</xdr:row>
      <xdr:rowOff>152400</xdr:rowOff>
    </xdr:from>
    <xdr:to>
      <xdr:col>2</xdr:col>
      <xdr:colOff>476250</xdr:colOff>
      <xdr:row>56</xdr:row>
      <xdr:rowOff>57150</xdr:rowOff>
    </xdr:to>
    <xdr:graphicFrame macro="">
      <xdr:nvGraphicFramePr>
        <xdr:cNvPr id="5" name="Diagramm 4">
          <a:extLst>
            <a:ext uri="{FF2B5EF4-FFF2-40B4-BE49-F238E27FC236}">
              <a16:creationId xmlns:a16="http://schemas.microsoft.com/office/drawing/2014/main" id="{00000000-0008-0000-0A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28</xdr:row>
      <xdr:rowOff>57150</xdr:rowOff>
    </xdr:from>
    <xdr:to>
      <xdr:col>1</xdr:col>
      <xdr:colOff>2638425</xdr:colOff>
      <xdr:row>36</xdr:row>
      <xdr:rowOff>76200</xdr:rowOff>
    </xdr:to>
    <xdr:sp macro="" textlink="">
      <xdr:nvSpPr>
        <xdr:cNvPr id="3" name="Text Box 1">
          <a:extLst>
            <a:ext uri="{FF2B5EF4-FFF2-40B4-BE49-F238E27FC236}">
              <a16:creationId xmlns:a16="http://schemas.microsoft.com/office/drawing/2014/main" id="{00000000-0008-0000-0A00-000003000000}"/>
            </a:ext>
          </a:extLst>
        </xdr:cNvPr>
        <xdr:cNvSpPr txBox="1">
          <a:spLocks noChangeArrowheads="1"/>
        </xdr:cNvSpPr>
      </xdr:nvSpPr>
      <xdr:spPr bwMode="auto">
        <a:xfrm>
          <a:off x="2743200" y="5534025"/>
          <a:ext cx="2571750" cy="131445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1  Erwachsene EL-beziehende Personen.</a:t>
          </a:r>
        </a:p>
        <a:p>
          <a:pPr algn="l" rtl="0">
            <a:defRPr sz="1000"/>
          </a:pPr>
          <a:r>
            <a:rPr lang="de-CH" sz="900" b="0" i="0" u="none" strike="noStrike" baseline="0">
              <a:solidFill>
                <a:srgbClr val="000000"/>
              </a:solidFill>
              <a:latin typeface="Arial"/>
              <a:cs typeface="Arial"/>
            </a:rPr>
            <a:t>2  Personen mit Hauptrenten und Zusatzrenten in der Schweiz, Stand im Dezember.</a:t>
          </a:r>
        </a:p>
        <a:p>
          <a:pPr algn="l" rtl="0">
            <a:defRPr sz="1000"/>
          </a:pPr>
          <a:r>
            <a:rPr lang="de-CH" sz="900" b="0" i="0" u="none" strike="noStrike" baseline="0">
              <a:solidFill>
                <a:srgbClr val="000000"/>
              </a:solidFill>
              <a:latin typeface="Arial"/>
              <a:cs typeface="Arial"/>
            </a:rPr>
            <a:t>3  Geschieden = geschieden oder getrennt.</a:t>
          </a:r>
        </a:p>
        <a:p>
          <a:pPr algn="l" rtl="0">
            <a:defRPr sz="1000"/>
          </a:pPr>
          <a:r>
            <a:rPr lang="de-CH" sz="900" b="0" i="0" u="none" strike="noStrike" baseline="0">
              <a:solidFill>
                <a:srgbClr val="000000"/>
              </a:solidFill>
              <a:latin typeface="Arial"/>
              <a:cs typeface="Arial"/>
            </a:rPr>
            <a:t>4  Bei der Altersversicherung sind Personen mit einer Zusatzrente jünger als 64/65.</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Quelle: Bundesamt für Sozialversicherungen, Bereich </a:t>
          </a:r>
          <a:r>
            <a:rPr lang="de-CH" sz="900">
              <a:effectLst/>
              <a:latin typeface="Arial" panose="020B0604020202020204" pitchFamily="34" charset="0"/>
              <a:ea typeface="+mn-ea"/>
              <a:cs typeface="Arial" panose="020B0604020202020204" pitchFamily="34" charset="0"/>
            </a:rPr>
            <a:t>Evaluation, Forschung und Statistik</a:t>
          </a:r>
          <a:endParaRPr lang="de-CH" sz="9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47625</xdr:colOff>
      <xdr:row>28</xdr:row>
      <xdr:rowOff>47625</xdr:rowOff>
    </xdr:from>
    <xdr:to>
      <xdr:col>1</xdr:col>
      <xdr:colOff>9525</xdr:colOff>
      <xdr:row>36</xdr:row>
      <xdr:rowOff>95250</xdr:rowOff>
    </xdr:to>
    <xdr:sp macro="" textlink="">
      <xdr:nvSpPr>
        <xdr:cNvPr id="4" name="Text Box 2">
          <a:extLst>
            <a:ext uri="{FF2B5EF4-FFF2-40B4-BE49-F238E27FC236}">
              <a16:creationId xmlns:a16="http://schemas.microsoft.com/office/drawing/2014/main" id="{00000000-0008-0000-0A00-000004000000}"/>
            </a:ext>
          </a:extLst>
        </xdr:cNvPr>
        <xdr:cNvSpPr txBox="1">
          <a:spLocks noChangeArrowheads="1"/>
        </xdr:cNvSpPr>
      </xdr:nvSpPr>
      <xdr:spPr bwMode="auto">
        <a:xfrm>
          <a:off x="47625" y="5524500"/>
          <a:ext cx="2638425" cy="1343025"/>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1  Adultes bénéficiaires de PC.</a:t>
          </a:r>
        </a:p>
        <a:p>
          <a:pPr algn="l" rtl="0">
            <a:defRPr sz="1000"/>
          </a:pPr>
          <a:r>
            <a:rPr lang="de-CH" sz="900" b="0" i="0" u="none" strike="noStrike" baseline="0">
              <a:solidFill>
                <a:srgbClr val="000000"/>
              </a:solidFill>
              <a:latin typeface="Arial"/>
              <a:cs typeface="Arial"/>
            </a:rPr>
            <a:t>2  Bénéficiaires de rentes principales et de rentes complémentaires en Suisse, état en décembre.</a:t>
          </a:r>
        </a:p>
        <a:p>
          <a:pPr algn="l" rtl="0">
            <a:defRPr sz="1000"/>
          </a:pPr>
          <a:r>
            <a:rPr lang="de-CH" sz="900" b="0" i="0" u="none" strike="noStrike" baseline="0">
              <a:solidFill>
                <a:srgbClr val="000000"/>
              </a:solidFill>
              <a:latin typeface="Arial"/>
              <a:cs typeface="Arial"/>
            </a:rPr>
            <a:t>3  Divorcé = divorcé ou séparé.</a:t>
          </a:r>
        </a:p>
        <a:p>
          <a:pPr algn="l" rtl="0">
            <a:defRPr sz="1000"/>
          </a:pPr>
          <a:r>
            <a:rPr lang="de-CH" sz="900" b="0" i="0" u="none" strike="noStrike" baseline="0">
              <a:solidFill>
                <a:srgbClr val="000000"/>
              </a:solidFill>
              <a:latin typeface="Arial"/>
              <a:cs typeface="Arial"/>
            </a:rPr>
            <a:t>4  Dans l’assurance-vieillesse, les bénéficiaires de rente complémentaire ont moins de 64/65 ans.  </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Source : Office fédéral des assurances sociales, secteur </a:t>
          </a:r>
          <a:r>
            <a:rPr lang="fr-CH" sz="900">
              <a:effectLst/>
              <a:latin typeface="Arial" panose="020B0604020202020204" pitchFamily="34" charset="0"/>
              <a:ea typeface="+mn-ea"/>
              <a:cs typeface="Arial" panose="020B0604020202020204" pitchFamily="34" charset="0"/>
            </a:rPr>
            <a:t>Recherche, Evaluation et Statistiques</a:t>
          </a: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de-CH" sz="900" b="0" i="0" u="none" strike="noStrike" baseline="0">
            <a:solidFill>
              <a:srgbClr val="000000"/>
            </a:solidFill>
            <a:latin typeface="Arial"/>
            <a:cs typeface="Arial"/>
          </a:endParaRPr>
        </a:p>
      </xdr:txBody>
    </xdr:sp>
    <xdr:clientData/>
  </xdr:twoCellAnchor>
</xdr:wsDr>
</file>

<file path=xl/drawings/drawing24.xml><?xml version="1.0" encoding="utf-8"?>
<c:userShapes xmlns:c="http://schemas.openxmlformats.org/drawingml/2006/chart">
  <cdr:relSizeAnchor xmlns:cdr="http://schemas.openxmlformats.org/drawingml/2006/chartDrawing">
    <cdr:from>
      <cdr:x>0.58086</cdr:x>
      <cdr:y>0</cdr:y>
    </cdr:from>
    <cdr:to>
      <cdr:x>0.58125</cdr:x>
      <cdr:y>0.88462</cdr:y>
    </cdr:to>
    <cdr:sp macro="" textlink="">
      <cdr:nvSpPr>
        <cdr:cNvPr id="3"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0.58086</cdr:x>
      <cdr:y>0</cdr:y>
    </cdr:from>
    <cdr:to>
      <cdr:x>0.58125</cdr:x>
      <cdr:y>0.88462</cdr:y>
    </cdr:to>
    <cdr:sp macro="" textlink="">
      <cdr:nvSpPr>
        <cdr:cNvPr id="2"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0.58086</cdr:x>
      <cdr:y>0</cdr:y>
    </cdr:from>
    <cdr:to>
      <cdr:x>0.58125</cdr:x>
      <cdr:y>0.88462</cdr:y>
    </cdr:to>
    <cdr:sp macro="" textlink="">
      <cdr:nvSpPr>
        <cdr:cNvPr id="4"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0.21947</cdr:x>
      <cdr:y>0.05594</cdr:y>
    </cdr:from>
    <cdr:to>
      <cdr:x>0.467</cdr:x>
      <cdr:y>0.14685</cdr:y>
    </cdr:to>
    <cdr:sp macro="" textlink="">
      <cdr:nvSpPr>
        <cdr:cNvPr id="5" name="Textfeld 4"/>
        <cdr:cNvSpPr txBox="1"/>
      </cdr:nvSpPr>
      <cdr:spPr>
        <a:xfrm xmlns:a="http://schemas.openxmlformats.org/drawingml/2006/main">
          <a:off x="1266825" y="152401"/>
          <a:ext cx="14287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1100"/>
            <a:t>PC àl’AI / EL zur IV</a:t>
          </a:r>
        </a:p>
      </cdr:txBody>
    </cdr:sp>
  </cdr:relSizeAnchor>
  <cdr:relSizeAnchor xmlns:cdr="http://schemas.openxmlformats.org/drawingml/2006/chartDrawing">
    <cdr:from>
      <cdr:x>0.65347</cdr:x>
      <cdr:y>0.05944</cdr:y>
    </cdr:from>
    <cdr:to>
      <cdr:x>0.90099</cdr:x>
      <cdr:y>0.1958</cdr:y>
    </cdr:to>
    <cdr:sp macro="" textlink="">
      <cdr:nvSpPr>
        <cdr:cNvPr id="6" name="Textfeld 1"/>
        <cdr:cNvSpPr txBox="1"/>
      </cdr:nvSpPr>
      <cdr:spPr>
        <a:xfrm xmlns:a="http://schemas.openxmlformats.org/drawingml/2006/main">
          <a:off x="3771900" y="161925"/>
          <a:ext cx="1428750" cy="371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1100"/>
            <a:t>PC àl’AV / EL zur AV</a:t>
          </a:r>
        </a:p>
      </cdr:txBody>
    </cdr:sp>
  </cdr:relSizeAnchor>
</c:userShapes>
</file>

<file path=xl/drawings/drawing25.xml><?xml version="1.0" encoding="utf-8"?>
<xdr:wsDr xmlns:xdr="http://schemas.openxmlformats.org/drawingml/2006/spreadsheetDrawing" xmlns:a="http://schemas.openxmlformats.org/drawingml/2006/main">
  <xdr:twoCellAnchor>
    <xdr:from>
      <xdr:col>2</xdr:col>
      <xdr:colOff>657225</xdr:colOff>
      <xdr:row>29</xdr:row>
      <xdr:rowOff>47625</xdr:rowOff>
    </xdr:from>
    <xdr:to>
      <xdr:col>6</xdr:col>
      <xdr:colOff>257175</xdr:colOff>
      <xdr:row>45</xdr:row>
      <xdr:rowOff>0</xdr:rowOff>
    </xdr:to>
    <xdr:sp macro="" textlink="">
      <xdr:nvSpPr>
        <xdr:cNvPr id="2" name="Text Box 5">
          <a:extLst>
            <a:ext uri="{FF2B5EF4-FFF2-40B4-BE49-F238E27FC236}">
              <a16:creationId xmlns:a16="http://schemas.microsoft.com/office/drawing/2014/main" id="{00000000-0008-0000-0B00-000002000000}"/>
            </a:ext>
          </a:extLst>
        </xdr:cNvPr>
        <xdr:cNvSpPr txBox="1">
          <a:spLocks noChangeArrowheads="1"/>
        </xdr:cNvSpPr>
      </xdr:nvSpPr>
      <xdr:spPr bwMode="auto">
        <a:xfrm>
          <a:off x="6010275" y="5524500"/>
          <a:ext cx="2533650" cy="2638425"/>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a:cs typeface="Arial"/>
            </a:rPr>
            <a:t>15.5% aller Rentenbeziehenden der AHV und IV in der Schweiz beanspruchen eine EL.</a:t>
          </a:r>
        </a:p>
        <a:p>
          <a:pPr algn="l" rtl="0">
            <a:defRPr sz="1000"/>
          </a:pPr>
          <a:r>
            <a:rPr lang="de-CH" sz="900" b="0" i="0" u="none" strike="noStrike" baseline="0">
              <a:solidFill>
                <a:sysClr val="windowText" lastClr="000000"/>
              </a:solidFill>
              <a:latin typeface="Arial"/>
              <a:cs typeface="Arial"/>
            </a:rPr>
            <a:t>In der IV sind es 38.4% der Rentner/-innen, die eine EL beziehen. Diese Quoten sind stark vom Alter abhängig: bei den unter 26-jährigen Personen mit einer IV-Rente beträgt sie 62.1%, vor der Pensionierung noch 25.5%. Im Rentenalter sind noch 11.8% der Rentenbeziehenden auf eine EL angewiesen. Während von den jüngeren Altersrentnern/-innen nur 9.4% eine EL beanspruchen, sind es bei den ältern bereits 18.7%. Nach der Pensionierung steigt somit die EL-Quote mit dem Alter: Je älter umso eher EL. Diese Tendenz hängt mit der steigenden Wahrscheinlichkeit eines Heimeintritts und den damit verbundenen Kosten zusammen. Denn die Heimtaxen können viele Personen nicht mehr nur aus den eigenen finanziellen Mitteln bestreiten.</a:t>
          </a:r>
        </a:p>
      </xdr:txBody>
    </xdr:sp>
    <xdr:clientData/>
  </xdr:twoCellAnchor>
  <xdr:twoCellAnchor>
    <xdr:from>
      <xdr:col>2</xdr:col>
      <xdr:colOff>666750</xdr:colOff>
      <xdr:row>45</xdr:row>
      <xdr:rowOff>85725</xdr:rowOff>
    </xdr:from>
    <xdr:to>
      <xdr:col>6</xdr:col>
      <xdr:colOff>314325</xdr:colOff>
      <xdr:row>60</xdr:row>
      <xdr:rowOff>0</xdr:rowOff>
    </xdr:to>
    <xdr:sp macro="" textlink="">
      <xdr:nvSpPr>
        <xdr:cNvPr id="3" name="Text Box 6">
          <a:extLst>
            <a:ext uri="{FF2B5EF4-FFF2-40B4-BE49-F238E27FC236}">
              <a16:creationId xmlns:a16="http://schemas.microsoft.com/office/drawing/2014/main" id="{00000000-0008-0000-0B00-000003000000}"/>
            </a:ext>
          </a:extLst>
        </xdr:cNvPr>
        <xdr:cNvSpPr txBox="1">
          <a:spLocks noChangeArrowheads="1"/>
        </xdr:cNvSpPr>
      </xdr:nvSpPr>
      <xdr:spPr bwMode="auto">
        <a:xfrm>
          <a:off x="6019800" y="8248650"/>
          <a:ext cx="2581275" cy="234315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a:cs typeface="Arial"/>
            </a:rPr>
            <a:t>15.5 % des bénéficiaires de rentes AVS et AI en Suisse touchent des PC.</a:t>
          </a:r>
        </a:p>
        <a:p>
          <a:pPr algn="l" rtl="0">
            <a:defRPr sz="1000"/>
          </a:pPr>
          <a:r>
            <a:rPr lang="de-CH" sz="900" b="0" i="0" u="none" strike="noStrike" baseline="0">
              <a:solidFill>
                <a:sysClr val="windowText" lastClr="000000"/>
              </a:solidFill>
              <a:latin typeface="Arial"/>
              <a:cs typeface="Arial"/>
            </a:rPr>
            <a:t>Dans l’AI, la proportion est de 38.4 %. Elle varie fortement avec l’âge: parmi les rentiers AI de moins de 26 ans, elle est de 62.1 %, mais elle n’est plus que de 25.5 % peu avant la retraite. A la retraite, seuls 11.8 % des rentiers ont besoin de PC. La proportion n’est que de 9.4 % parmi les plus jeunes retraités, mais elle remonte de 18.7 % parmi les plus âgés. On constate donc qu’après la retraite, la proportion d’allocataires de PC augmente avec l’âge. Cette tendance est liée à l’augmentation de la probabilité d’entrée dans un home, avec les coûts que cela implique. Beaucoup de personnes en effet ne disposent plus de moyens propres suffisants pour payer les taxes de home.  </a:t>
          </a:r>
        </a:p>
      </xdr:txBody>
    </xdr:sp>
    <xdr:clientData/>
  </xdr:twoCellAnchor>
  <xdr:twoCellAnchor>
    <xdr:from>
      <xdr:col>0</xdr:col>
      <xdr:colOff>38101</xdr:colOff>
      <xdr:row>29</xdr:row>
      <xdr:rowOff>66675</xdr:rowOff>
    </xdr:from>
    <xdr:to>
      <xdr:col>2</xdr:col>
      <xdr:colOff>485775</xdr:colOff>
      <xdr:row>53</xdr:row>
      <xdr:rowOff>47625</xdr:rowOff>
    </xdr:to>
    <xdr:graphicFrame macro="">
      <xdr:nvGraphicFramePr>
        <xdr:cNvPr id="4" name="Diagramm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95250</xdr:colOff>
      <xdr:row>29</xdr:row>
      <xdr:rowOff>76200</xdr:rowOff>
    </xdr:from>
    <xdr:to>
      <xdr:col>1</xdr:col>
      <xdr:colOff>2628900</xdr:colOff>
      <xdr:row>67</xdr:row>
      <xdr:rowOff>152400</xdr:rowOff>
    </xdr:to>
    <xdr:sp macro="" textlink="">
      <xdr:nvSpPr>
        <xdr:cNvPr id="12289" name="Text Box 1">
          <a:extLst>
            <a:ext uri="{FF2B5EF4-FFF2-40B4-BE49-F238E27FC236}">
              <a16:creationId xmlns:a16="http://schemas.microsoft.com/office/drawing/2014/main" id="{00000000-0008-0000-0C00-000001300000}"/>
            </a:ext>
          </a:extLst>
        </xdr:cNvPr>
        <xdr:cNvSpPr txBox="1">
          <a:spLocks noChangeArrowheads="1"/>
        </xdr:cNvSpPr>
      </xdr:nvSpPr>
      <xdr:spPr bwMode="auto">
        <a:xfrm>
          <a:off x="2771775" y="7953375"/>
          <a:ext cx="2533650" cy="632460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a:cs typeface="Arial"/>
            </a:rPr>
            <a:t>15.4% aller Rentenbeziehenden der AHV und IV in der Schweiz beanspruchen eine EL.</a:t>
          </a:r>
        </a:p>
        <a:p>
          <a:pPr algn="l" rtl="0">
            <a:defRPr sz="1000"/>
          </a:pPr>
          <a:r>
            <a:rPr lang="de-CH" sz="900" b="0" i="0" u="none" strike="noStrike" baseline="0">
              <a:solidFill>
                <a:sysClr val="windowText" lastClr="000000"/>
              </a:solidFill>
              <a:latin typeface="Arial"/>
              <a:cs typeface="Arial"/>
            </a:rPr>
            <a:t>In der IV sind es 37.2% der Rentner/-innen, die eine EL beziehen. Diese Quoten sind stark vom Alter abhängig: bei den unter 26-jährigen Personen mit einer IV-Rente beträgt sie 61.7%, vor der Pensionierung noch 24.6%. Im Rentenalter sind noch 11.7% der Rentenbeziehenden auf eine EL angewiesen. Während von den jüngeren Altersrentnern/-innen nur 9.4% eine EL beanspruchen, sind es bei den ältern bereits 18.8%. Nach der Pensionierung steigt somit die EL-Quote mit dem Alter: Je älter umso eher EL. Diese Tendenz hängt mit der steigenden Wahrscheinlichkeit eines Heimeintritts und den damit verbundenen Kosten zusammen. Denn die Heimtaxen können viele Personen nicht mehr nur aus den eigenen finanziellen Mitteln bestreiten.</a:t>
          </a:r>
        </a:p>
        <a:p>
          <a:pPr algn="l" rtl="0">
            <a:defRPr sz="1000"/>
          </a:pPr>
          <a:r>
            <a:rPr lang="de-CH" sz="900" b="0" i="0" u="none" strike="noStrike" baseline="0">
              <a:solidFill>
                <a:sysClr val="windowText" lastClr="000000"/>
              </a:solidFill>
              <a:latin typeface="Arial"/>
              <a:cs typeface="Arial"/>
            </a:rPr>
            <a:t>Verheiratete Personen weisen mit 6.6% die geringste EL-Quote auf. Fünf bis fast sechs Mal höher liegt sie bei den Geschiedenen und Ledigen. </a:t>
          </a:r>
        </a:p>
        <a:p>
          <a:pPr algn="l" rtl="0">
            <a:defRPr sz="1000"/>
          </a:pPr>
          <a:r>
            <a:rPr lang="de-CH" sz="900" b="0" i="0" u="none" strike="noStrike" baseline="0">
              <a:solidFill>
                <a:sysClr val="windowText" lastClr="000000"/>
              </a:solidFill>
              <a:latin typeface="Arial"/>
              <a:cs typeface="Arial"/>
            </a:rPr>
            <a:t>Die Staatsangehörigkeit spielt eine wesentliche Rolle. Personen mit einem ausländischen Pass weisen bei den EL zur AV eine EL-Quote von 22.5% auf, gegenüber von 10.6% bei Schweizer/-innen.</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1  Erwachsene EL-beziehende Personen.</a:t>
          </a:r>
        </a:p>
        <a:p>
          <a:pPr algn="l" rtl="0">
            <a:defRPr sz="1000"/>
          </a:pPr>
          <a:r>
            <a:rPr lang="de-CH" sz="900" b="0" i="0" u="none" strike="noStrike" baseline="0">
              <a:solidFill>
                <a:sysClr val="windowText" lastClr="000000"/>
              </a:solidFill>
              <a:latin typeface="Arial"/>
              <a:cs typeface="Arial"/>
            </a:rPr>
            <a:t>2  Personen mit Hauptrenten und Zusatzrenten in der Schweiz, Stand im Dezember.</a:t>
          </a:r>
        </a:p>
        <a:p>
          <a:pPr algn="l" rtl="0">
            <a:defRPr sz="1000"/>
          </a:pPr>
          <a:r>
            <a:rPr lang="de-CH" sz="900" b="0" i="0" u="none" strike="noStrike" baseline="0">
              <a:solidFill>
                <a:sysClr val="windowText" lastClr="000000"/>
              </a:solidFill>
              <a:latin typeface="Arial"/>
              <a:cs typeface="Arial"/>
            </a:rPr>
            <a:t>3  Geschieden = geschieden oder getrennt.</a:t>
          </a:r>
        </a:p>
        <a:p>
          <a:pPr algn="l" rtl="0">
            <a:defRPr sz="1000"/>
          </a:pPr>
          <a:r>
            <a:rPr lang="de-CH" sz="900" b="0" i="0" u="none" strike="noStrike" baseline="0">
              <a:solidFill>
                <a:sysClr val="windowText" lastClr="000000"/>
              </a:solidFill>
              <a:latin typeface="Arial"/>
              <a:cs typeface="Arial"/>
            </a:rPr>
            <a:t>4  Bei der Altersversicherung sind Personen mit einer Zusatzrente jünger als 64/65.</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Quelle: Bundesamt für Sozialversicherungen, Bereich </a:t>
          </a:r>
          <a:r>
            <a:rPr lang="de-CH" sz="900">
              <a:effectLst/>
              <a:latin typeface="Arial" panose="020B0604020202020204" pitchFamily="34" charset="0"/>
              <a:ea typeface="+mn-ea"/>
              <a:cs typeface="Arial" panose="020B0604020202020204" pitchFamily="34" charset="0"/>
            </a:rPr>
            <a:t>Evaluation, Forschung und Statistik</a:t>
          </a:r>
          <a:endParaRPr lang="de-CH" sz="900" b="0" i="0" u="none" strike="noStrike"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38100</xdr:colOff>
      <xdr:row>29</xdr:row>
      <xdr:rowOff>66675</xdr:rowOff>
    </xdr:from>
    <xdr:to>
      <xdr:col>0</xdr:col>
      <xdr:colOff>2619375</xdr:colOff>
      <xdr:row>68</xdr:row>
      <xdr:rowOff>0</xdr:rowOff>
    </xdr:to>
    <xdr:sp macro="" textlink="">
      <xdr:nvSpPr>
        <xdr:cNvPr id="12290" name="Text Box 2">
          <a:extLst>
            <a:ext uri="{FF2B5EF4-FFF2-40B4-BE49-F238E27FC236}">
              <a16:creationId xmlns:a16="http://schemas.microsoft.com/office/drawing/2014/main" id="{00000000-0008-0000-0C00-000002300000}"/>
            </a:ext>
          </a:extLst>
        </xdr:cNvPr>
        <xdr:cNvSpPr txBox="1">
          <a:spLocks noChangeArrowheads="1"/>
        </xdr:cNvSpPr>
      </xdr:nvSpPr>
      <xdr:spPr bwMode="auto">
        <a:xfrm>
          <a:off x="38100" y="7943850"/>
          <a:ext cx="2581275" cy="634365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a:cs typeface="Arial"/>
            </a:rPr>
            <a:t>15.4 % des bénéficiaires de rentes AVS et AI en Suisse touchent des PC.</a:t>
          </a:r>
        </a:p>
        <a:p>
          <a:pPr algn="l" rtl="0">
            <a:defRPr sz="1000"/>
          </a:pPr>
          <a:r>
            <a:rPr lang="de-CH" sz="900" b="0" i="0" u="none" strike="noStrike" baseline="0">
              <a:solidFill>
                <a:sysClr val="windowText" lastClr="000000"/>
              </a:solidFill>
              <a:latin typeface="Arial"/>
              <a:cs typeface="Arial"/>
            </a:rPr>
            <a:t>Dans l’AI, la proportion est de 37.2 %. Elle varie fortement avec l’âge: parmi les rentiers AI de moins de 26 ans, elle est de 61.7 %, mais elle n’est plus que de 24.6 % peu avant la retraite. A la retraite, seuls 11.7 % des rentiers ont besoin de PC. La proportion n’est que de 9.4 % parmi les plus jeunes retraités, mais elle remonte de 18.8 % parmi les plus âgés. On constate donc qu’après la retraite, la proportion d’allocataires de PC augmente avec l’âge. Cette tendance est liée à l’augmentation de la probabilité d’entrée dans un home, avec les coûts que cela implique. Beaucoup de personnes en effet ne disposent plus de moyens propres suffisants pour payer les taxes de home.  </a:t>
          </a:r>
        </a:p>
        <a:p>
          <a:pPr algn="l" rtl="0">
            <a:defRPr sz="1000"/>
          </a:pPr>
          <a:r>
            <a:rPr lang="de-CH" sz="900" b="0" i="0" u="none" strike="noStrike" baseline="0">
              <a:solidFill>
                <a:sysClr val="windowText" lastClr="000000"/>
              </a:solidFill>
              <a:latin typeface="Arial"/>
              <a:cs typeface="Arial"/>
            </a:rPr>
            <a:t>C’est parmi les personnes mariées que la proportion d’allocataires de PC est la plus faible : 6.6 %. Elle est cinq à six fois plus élevée parmi les personnes divorcées et les célibataires.</a:t>
          </a:r>
        </a:p>
        <a:p>
          <a:pPr algn="l" rtl="0">
            <a:defRPr sz="1000"/>
          </a:pPr>
          <a:r>
            <a:rPr lang="de-CH" sz="900" b="0" i="0" u="none" strike="noStrike" baseline="0">
              <a:solidFill>
                <a:sysClr val="windowText" lastClr="000000"/>
              </a:solidFill>
              <a:latin typeface="Arial"/>
              <a:cs typeface="Arial"/>
            </a:rPr>
            <a:t>La nationalité joue un rôle important. Parmi les allocataires AV, la proportion de bénéficiaires de PC est de 22.5 % pour les personnes de nationalité étrangère, contre 10.6 % pour les Suisses.                                                                                                                                                                                                                                                                                                                                                        </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1  Adultes bénéficiaires de PC.</a:t>
          </a:r>
        </a:p>
        <a:p>
          <a:pPr algn="l" rtl="0">
            <a:defRPr sz="1000"/>
          </a:pPr>
          <a:r>
            <a:rPr lang="de-CH" sz="900" b="0" i="0" u="none" strike="noStrike" baseline="0">
              <a:solidFill>
                <a:sysClr val="windowText" lastClr="000000"/>
              </a:solidFill>
              <a:latin typeface="Arial"/>
              <a:cs typeface="Arial"/>
            </a:rPr>
            <a:t>2  Bénéficiaires de rentes principales et de rentes complémentaires en Suisse, état en décembre.</a:t>
          </a:r>
        </a:p>
        <a:p>
          <a:pPr algn="l" rtl="0">
            <a:defRPr sz="1000"/>
          </a:pPr>
          <a:r>
            <a:rPr lang="de-CH" sz="900" b="0" i="0" u="none" strike="noStrike" baseline="0">
              <a:solidFill>
                <a:sysClr val="windowText" lastClr="000000"/>
              </a:solidFill>
              <a:latin typeface="Arial"/>
              <a:cs typeface="Arial"/>
            </a:rPr>
            <a:t>3  Divorcé = divorcé ou séparé.</a:t>
          </a:r>
        </a:p>
        <a:p>
          <a:pPr algn="l" rtl="0">
            <a:defRPr sz="1000"/>
          </a:pPr>
          <a:r>
            <a:rPr lang="de-CH" sz="900" b="0" i="0" u="none" strike="noStrike" baseline="0">
              <a:solidFill>
                <a:sysClr val="windowText" lastClr="000000"/>
              </a:solidFill>
              <a:latin typeface="Arial"/>
              <a:cs typeface="Arial"/>
            </a:rPr>
            <a:t>4  Dans l’assurance-vieillesse, les bénéficiaires de rente complémentaire ont moins de 64/65 ans.  </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Source : Office fédéral des assurances sociales, secteur </a:t>
          </a:r>
          <a:r>
            <a:rPr lang="fr-CH" sz="900">
              <a:effectLst/>
              <a:latin typeface="Arial" panose="020B0604020202020204" pitchFamily="34" charset="0"/>
              <a:ea typeface="+mn-ea"/>
              <a:cs typeface="Arial" panose="020B0604020202020204" pitchFamily="34" charset="0"/>
            </a:rPr>
            <a:t>Recherche, Evaluation et Statistiques</a:t>
          </a: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endParaRPr lang="de-CH" sz="900" b="0" i="0" u="none" strike="noStrike" baseline="0">
            <a:solidFill>
              <a:sysClr val="windowText" lastClr="000000"/>
            </a:solidFill>
            <a:latin typeface="Arial"/>
            <a:cs typeface="Arial"/>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85725</xdr:colOff>
      <xdr:row>29</xdr:row>
      <xdr:rowOff>66675</xdr:rowOff>
    </xdr:from>
    <xdr:to>
      <xdr:col>1</xdr:col>
      <xdr:colOff>2619375</xdr:colOff>
      <xdr:row>67</xdr:row>
      <xdr:rowOff>142875</xdr:rowOff>
    </xdr:to>
    <xdr:sp macro="" textlink="">
      <xdr:nvSpPr>
        <xdr:cNvPr id="10241" name="Text Box 1">
          <a:extLst>
            <a:ext uri="{FF2B5EF4-FFF2-40B4-BE49-F238E27FC236}">
              <a16:creationId xmlns:a16="http://schemas.microsoft.com/office/drawing/2014/main" id="{00000000-0008-0000-0D00-000001280000}"/>
            </a:ext>
          </a:extLst>
        </xdr:cNvPr>
        <xdr:cNvSpPr txBox="1">
          <a:spLocks noChangeArrowheads="1"/>
        </xdr:cNvSpPr>
      </xdr:nvSpPr>
      <xdr:spPr bwMode="auto">
        <a:xfrm>
          <a:off x="2762250" y="7943850"/>
          <a:ext cx="2533650" cy="632460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a:cs typeface="Arial"/>
            </a:rPr>
            <a:t>16.3% aller Rentenbeziehenden der AHV und IV in der Schweiz beanspruchen eine EL.</a:t>
          </a:r>
        </a:p>
        <a:p>
          <a:pPr algn="l" rtl="0">
            <a:defRPr sz="1000"/>
          </a:pPr>
          <a:r>
            <a:rPr lang="de-CH" sz="900" b="0" i="0" u="none" strike="noStrike" baseline="0">
              <a:solidFill>
                <a:sysClr val="windowText" lastClr="000000"/>
              </a:solidFill>
              <a:latin typeface="Arial"/>
              <a:cs typeface="Arial"/>
            </a:rPr>
            <a:t>In der IV sind es 41.1% der Rentner/-innen, die eine EL beziehen. Diese Quoten sind stark vom Alter abhängig: bei den unter 26-jährigen Personen mit einer IV-Rente beträgt sie 64.7%, vor der Pensionierung noch 25.8%. Im Rentenalter sind noch 12.0% der Rentenbeziehenden auf eine EL angewiesen. Während von den jüngeren Altersrentnern/-innen nur 7.0% eine EL beanspruchen, sind es bei den ältern bereits 19.0%. Nach der Pensionierung steigt somit die EL-Quote mit dem Alter: Je älter umso eher EL. Diese Tendenz hängt mit der steigenden Wahrscheinlichkeit eines Heimeintritts und den damit verbundenen Kosten zusammen. Denn die Heimtaxen können viele Personen nicht mehr nur aus den eigenen finanziellen Mitteln bestreiten.</a:t>
          </a:r>
        </a:p>
        <a:p>
          <a:pPr algn="l" rtl="0">
            <a:defRPr sz="1000"/>
          </a:pPr>
          <a:r>
            <a:rPr lang="de-CH" sz="900" b="0" i="0" u="none" strike="noStrike" baseline="0">
              <a:solidFill>
                <a:sysClr val="windowText" lastClr="000000"/>
              </a:solidFill>
              <a:latin typeface="Arial"/>
              <a:cs typeface="Arial"/>
            </a:rPr>
            <a:t>Verheiratete Personen weisen mit 8.2% die geringste EL-Quote auf. Vier bis fast fünf Mal höher liegt sie bei den Geschiedenen und Ledigen. </a:t>
          </a:r>
        </a:p>
        <a:p>
          <a:pPr algn="l" rtl="0">
            <a:defRPr sz="1000"/>
          </a:pPr>
          <a:r>
            <a:rPr lang="de-CH" sz="900" b="0" i="0" u="none" strike="noStrike" baseline="0">
              <a:solidFill>
                <a:sysClr val="windowText" lastClr="000000"/>
              </a:solidFill>
              <a:latin typeface="Arial"/>
              <a:cs typeface="Arial"/>
            </a:rPr>
            <a:t>Die Staatsangehörigkeit spielt eine wesentliche Rolle. Personen mit einem ausländischen Pass weisen bei den EL zur IV eine EL-Quote von 47.3% auf, gegenüber von 38.9% bei Schweizer/-innen. Bei den EL zur AHV sind es 24.4% gegenüber 10.6%.</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1  Erwachsene EL-beziehende Personen.</a:t>
          </a:r>
        </a:p>
        <a:p>
          <a:pPr algn="l" rtl="0">
            <a:defRPr sz="1000"/>
          </a:pPr>
          <a:r>
            <a:rPr lang="de-CH" sz="900" b="0" i="0" u="none" strike="noStrike" baseline="0">
              <a:solidFill>
                <a:sysClr val="windowText" lastClr="000000"/>
              </a:solidFill>
              <a:latin typeface="Arial"/>
              <a:cs typeface="Arial"/>
            </a:rPr>
            <a:t>2  Personen mit Hauptrenten und Zusatzrenten in der Schweiz, Stand im Dezember.</a:t>
          </a:r>
        </a:p>
        <a:p>
          <a:pPr algn="l" rtl="0">
            <a:defRPr sz="1000"/>
          </a:pPr>
          <a:r>
            <a:rPr lang="de-CH" sz="900" b="0" i="0" u="none" strike="noStrike" baseline="0">
              <a:solidFill>
                <a:sysClr val="windowText" lastClr="000000"/>
              </a:solidFill>
              <a:latin typeface="Arial"/>
              <a:cs typeface="Arial"/>
            </a:rPr>
            <a:t>3  Geschieden = geschieden oder getrennt.</a:t>
          </a:r>
        </a:p>
        <a:p>
          <a:pPr algn="l" rtl="0">
            <a:defRPr sz="1000"/>
          </a:pPr>
          <a:r>
            <a:rPr lang="de-CH" sz="900" b="0" i="0" u="none" strike="noStrike" baseline="0">
              <a:solidFill>
                <a:sysClr val="windowText" lastClr="000000"/>
              </a:solidFill>
              <a:latin typeface="Arial"/>
              <a:cs typeface="Arial"/>
            </a:rPr>
            <a:t>4  Bei der Altersversicherung sind Personen mit einer Zusatzrente jünger als 64/65.</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Quelle: Bundesamt für Sozialversicherungen, Bereich </a:t>
          </a:r>
          <a:r>
            <a:rPr lang="de-CH" sz="900">
              <a:effectLst/>
              <a:latin typeface="Arial" panose="020B0604020202020204" pitchFamily="34" charset="0"/>
              <a:ea typeface="+mn-ea"/>
              <a:cs typeface="Arial" panose="020B0604020202020204" pitchFamily="34" charset="0"/>
            </a:rPr>
            <a:t>Evaluation, Forschung und Statistik</a:t>
          </a:r>
          <a:endParaRPr lang="de-CH" sz="900" b="0" i="0" u="none" strike="noStrike"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28575</xdr:colOff>
      <xdr:row>29</xdr:row>
      <xdr:rowOff>57150</xdr:rowOff>
    </xdr:from>
    <xdr:to>
      <xdr:col>0</xdr:col>
      <xdr:colOff>2609850</xdr:colOff>
      <xdr:row>67</xdr:row>
      <xdr:rowOff>152400</xdr:rowOff>
    </xdr:to>
    <xdr:sp macro="" textlink="">
      <xdr:nvSpPr>
        <xdr:cNvPr id="10242" name="Text Box 2">
          <a:extLst>
            <a:ext uri="{FF2B5EF4-FFF2-40B4-BE49-F238E27FC236}">
              <a16:creationId xmlns:a16="http://schemas.microsoft.com/office/drawing/2014/main" id="{00000000-0008-0000-0D00-000002280000}"/>
            </a:ext>
          </a:extLst>
        </xdr:cNvPr>
        <xdr:cNvSpPr txBox="1">
          <a:spLocks noChangeArrowheads="1"/>
        </xdr:cNvSpPr>
      </xdr:nvSpPr>
      <xdr:spPr bwMode="auto">
        <a:xfrm>
          <a:off x="28575" y="7934325"/>
          <a:ext cx="2581275" cy="634365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a:cs typeface="Arial"/>
            </a:rPr>
            <a:t>16.3 % des bénéficiaires de rentes AVS et AI en Suisse touchent des PC.</a:t>
          </a:r>
        </a:p>
        <a:p>
          <a:pPr algn="l" rtl="0">
            <a:defRPr sz="1000"/>
          </a:pPr>
          <a:r>
            <a:rPr lang="de-CH" sz="900" b="0" i="0" u="none" strike="noStrike" baseline="0">
              <a:solidFill>
                <a:sysClr val="windowText" lastClr="000000"/>
              </a:solidFill>
              <a:latin typeface="Arial"/>
              <a:cs typeface="Arial"/>
            </a:rPr>
            <a:t>Dans l’AI, la proportion est de 41.1 %. Elle varie fortement avec l’âge: parmi les rentiers AI de moins de 26 ans, elle est de 64.7 %, mais elle n’est plus que de 25.8 % peu avant la retraite. A la retraite, seuls 12.0 % des rentiers ont besoin de PC. La proportion n’est que de 7.0 % parmi les plus jeunes retraités, mais elle remonte de 19.0 % parmi les plus âgés. On constate donc qu’après la retraite, la proportion d’allocataires de PC augmente avec l’âge. Cette tendance est liée à l’augmentation de la probabilité d’entrée dans un home, avec les coûts que cela implique. Beaucoup de personnes en effet ne disposent plus de moyens propres suffisants pour payer les taxes de home.  </a:t>
          </a:r>
        </a:p>
        <a:p>
          <a:pPr algn="l" rtl="0">
            <a:defRPr sz="1000"/>
          </a:pPr>
          <a:r>
            <a:rPr lang="de-CH" sz="900" b="0" i="0" u="none" strike="noStrike" baseline="0">
              <a:solidFill>
                <a:sysClr val="windowText" lastClr="000000"/>
              </a:solidFill>
              <a:latin typeface="Arial"/>
              <a:cs typeface="Arial"/>
            </a:rPr>
            <a:t>C’est parmi les personnes mariées que la proportion d’allocataires de PC est la plus faible : 8.2 %. Elle est quatre à cinq fois plus élevée parmi les personnes divorcées et les célibataires.</a:t>
          </a:r>
        </a:p>
        <a:p>
          <a:pPr algn="l" rtl="0">
            <a:defRPr sz="1000"/>
          </a:pPr>
          <a:r>
            <a:rPr lang="de-CH" sz="900" b="0" i="0" u="none" strike="noStrike" baseline="0">
              <a:solidFill>
                <a:sysClr val="windowText" lastClr="000000"/>
              </a:solidFill>
              <a:latin typeface="Arial"/>
              <a:cs typeface="Arial"/>
            </a:rPr>
            <a:t>La nationalité joue un rôle important. Parmi les allocataires AI, la proportion de bénéficiaires de PC est de 47.3 % pour les personnes de nationalité étrangère, contre 38.9 % pour les Suisses. Parmi les rentiers AVS, ces pourcentages sont respectivement de 24.4 % et de 10.6 %.                                                                                                                                                                                                                                                                                                                                                        </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1  Adultes bénéficiaires de PC.</a:t>
          </a:r>
        </a:p>
        <a:p>
          <a:pPr algn="l" rtl="0">
            <a:defRPr sz="1000"/>
          </a:pPr>
          <a:r>
            <a:rPr lang="de-CH" sz="900" b="0" i="0" u="none" strike="noStrike" baseline="0">
              <a:solidFill>
                <a:sysClr val="windowText" lastClr="000000"/>
              </a:solidFill>
              <a:latin typeface="Arial"/>
              <a:cs typeface="Arial"/>
            </a:rPr>
            <a:t>2  Bénéficiaires de rentes principales et de rentes complémentaires en Suisse, état en décembre.</a:t>
          </a:r>
        </a:p>
        <a:p>
          <a:pPr algn="l" rtl="0">
            <a:defRPr sz="1000"/>
          </a:pPr>
          <a:r>
            <a:rPr lang="de-CH" sz="900" b="0" i="0" u="none" strike="noStrike" baseline="0">
              <a:solidFill>
                <a:sysClr val="windowText" lastClr="000000"/>
              </a:solidFill>
              <a:latin typeface="Arial"/>
              <a:cs typeface="Arial"/>
            </a:rPr>
            <a:t>3  Divorcé = divorcé ou séparé.</a:t>
          </a:r>
        </a:p>
        <a:p>
          <a:pPr algn="l" rtl="0">
            <a:defRPr sz="1000"/>
          </a:pPr>
          <a:r>
            <a:rPr lang="de-CH" sz="900" b="0" i="0" u="none" strike="noStrike" baseline="0">
              <a:solidFill>
                <a:sysClr val="windowText" lastClr="000000"/>
              </a:solidFill>
              <a:latin typeface="Arial"/>
              <a:cs typeface="Arial"/>
            </a:rPr>
            <a:t>4  Dans l’assurance-vieillesse, les bénéficiaires de rente complémentaire ont moins de 64/65 ans.  </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Source : Office fédéral des assurances sociales, secteur </a:t>
          </a:r>
          <a:r>
            <a:rPr lang="fr-CH" sz="900">
              <a:effectLst/>
              <a:latin typeface="Arial" panose="020B0604020202020204" pitchFamily="34" charset="0"/>
              <a:ea typeface="+mn-ea"/>
              <a:cs typeface="Arial" panose="020B0604020202020204" pitchFamily="34" charset="0"/>
            </a:rPr>
            <a:t>Recherche, Evaluation et Statistiques</a:t>
          </a: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endParaRPr lang="de-CH" sz="900" b="0" i="0" u="none" strike="noStrike" baseline="0">
            <a:solidFill>
              <a:sysClr val="windowText" lastClr="000000"/>
            </a:solidFill>
            <a:latin typeface="Arial"/>
            <a:cs typeface="Arial"/>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85725</xdr:colOff>
      <xdr:row>29</xdr:row>
      <xdr:rowOff>66675</xdr:rowOff>
    </xdr:from>
    <xdr:to>
      <xdr:col>1</xdr:col>
      <xdr:colOff>2619375</xdr:colOff>
      <xdr:row>67</xdr:row>
      <xdr:rowOff>142875</xdr:rowOff>
    </xdr:to>
    <xdr:sp macro="" textlink="">
      <xdr:nvSpPr>
        <xdr:cNvPr id="6147" name="Text Box 3">
          <a:extLst>
            <a:ext uri="{FF2B5EF4-FFF2-40B4-BE49-F238E27FC236}">
              <a16:creationId xmlns:a16="http://schemas.microsoft.com/office/drawing/2014/main" id="{00000000-0008-0000-0E00-000003180000}"/>
            </a:ext>
          </a:extLst>
        </xdr:cNvPr>
        <xdr:cNvSpPr txBox="1">
          <a:spLocks noChangeArrowheads="1"/>
        </xdr:cNvSpPr>
      </xdr:nvSpPr>
      <xdr:spPr bwMode="auto">
        <a:xfrm>
          <a:off x="2762250" y="7943850"/>
          <a:ext cx="2533650" cy="632460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a:cs typeface="Arial"/>
            </a:rPr>
            <a:t>15.6% aller Rentenbeziehenden der AHV und IV in der Schweiz beanspruchen eine EL.</a:t>
          </a:r>
        </a:p>
        <a:p>
          <a:pPr algn="l" rtl="0">
            <a:defRPr sz="1000"/>
          </a:pPr>
          <a:r>
            <a:rPr lang="de-CH" sz="900" b="0" i="0" u="none" strike="noStrike" baseline="0">
              <a:solidFill>
                <a:sysClr val="windowText" lastClr="000000"/>
              </a:solidFill>
              <a:latin typeface="Arial"/>
              <a:cs typeface="Arial"/>
            </a:rPr>
            <a:t>In der IV sind es 32.4% der Rentner/-innen, die eine EL beziehen. Diese Quoten sind stark vom Alter abhängig: bei den unter 26-jährigen Personen mit einer IV-Rente beträgt sie 64.8%, vor der Pensionierung noch 20.7%. Im Rentenalter sind noch 12.0% der Rentenbeziehenden auf eine EL angewiesen. Während von den jüngeren Altersrentnern/-innen nur 9.4% eine EL beanspruchen, sind es bei den ältern bereits 19.2%. Nach der Pensionierung steigt somit die EL-Quote mit dem Alter: Je älter umso eher EL. Diese Tendenz hängt mit der steigenden Wahrscheinlichkeit eines Heimeintritts und den damit verbundenen Kosten zusammen. Denn die Heimtaxen können viele Personen nicht mehr nur aus den eigenen finanziellen Mitteln bestreiten.</a:t>
          </a:r>
        </a:p>
        <a:p>
          <a:pPr algn="l" rtl="0">
            <a:defRPr sz="1000"/>
          </a:pPr>
          <a:r>
            <a:rPr lang="de-CH" sz="900" b="0" i="0" u="none" strike="noStrike" baseline="0">
              <a:solidFill>
                <a:sysClr val="windowText" lastClr="000000"/>
              </a:solidFill>
              <a:latin typeface="Arial"/>
              <a:cs typeface="Arial"/>
            </a:rPr>
            <a:t>Verheiratete Personen weisen mit 7.6% die geringste EL-Quote auf. Fast fünf Mal höher liegt sie bei den ledigen und geschiedenen.</a:t>
          </a:r>
        </a:p>
        <a:p>
          <a:pPr algn="l" rtl="0">
            <a:defRPr sz="1000"/>
          </a:pPr>
          <a:r>
            <a:rPr lang="de-CH" sz="900" b="0" i="0" u="none" strike="noStrike" baseline="0">
              <a:solidFill>
                <a:sysClr val="windowText" lastClr="000000"/>
              </a:solidFill>
              <a:latin typeface="Arial"/>
              <a:cs typeface="Arial"/>
            </a:rPr>
            <a:t>Die Staatsangehörigkeit spielt bei den EL zur IV keine wesentliche Rolle. Bei den Pensionierten allerdings zeigt sich ein wesentlicher Unterschied: Personen mit einem ausländischen Pass weisen eine EL-Quote von 24.0% auf, bei Schweizer/-innen liegt sie bei bloss 10.7%.</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1  Erwachsene EL-beziehende Personen.</a:t>
          </a:r>
        </a:p>
        <a:p>
          <a:pPr algn="l" rtl="0">
            <a:defRPr sz="1000"/>
          </a:pPr>
          <a:r>
            <a:rPr lang="de-CH" sz="900" b="0" i="0" u="none" strike="noStrike" baseline="0">
              <a:solidFill>
                <a:sysClr val="windowText" lastClr="000000"/>
              </a:solidFill>
              <a:latin typeface="Arial"/>
              <a:cs typeface="Arial"/>
            </a:rPr>
            <a:t>2  Personen mit Hauptrenten und Zusatzrenten in der Schweiz, Stand im Dezember.</a:t>
          </a:r>
        </a:p>
        <a:p>
          <a:pPr algn="l" rtl="0">
            <a:defRPr sz="1000"/>
          </a:pPr>
          <a:r>
            <a:rPr lang="de-CH" sz="900" b="0" i="0" u="none" strike="noStrike" baseline="0">
              <a:solidFill>
                <a:sysClr val="windowText" lastClr="000000"/>
              </a:solidFill>
              <a:latin typeface="Arial"/>
              <a:cs typeface="Arial"/>
            </a:rPr>
            <a:t>3  Geschieden = geschieden oder getrennt.</a:t>
          </a:r>
        </a:p>
        <a:p>
          <a:pPr algn="l" rtl="0">
            <a:defRPr sz="1000"/>
          </a:pPr>
          <a:r>
            <a:rPr lang="de-CH" sz="900" b="0" i="0" u="none" strike="noStrike" baseline="0">
              <a:solidFill>
                <a:sysClr val="windowText" lastClr="000000"/>
              </a:solidFill>
              <a:latin typeface="Arial"/>
              <a:cs typeface="Arial"/>
            </a:rPr>
            <a:t>4  Bei der Altersversicherung sind Personen mit einer Zusatzrente jünger als 64/65.</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Quelle: Bundesamt für Sozialversicherungen, Bereich </a:t>
          </a:r>
          <a:r>
            <a:rPr lang="de-CH" sz="900">
              <a:effectLst/>
              <a:latin typeface="Arial" panose="020B0604020202020204" pitchFamily="34" charset="0"/>
              <a:ea typeface="+mn-ea"/>
              <a:cs typeface="Arial" panose="020B0604020202020204" pitchFamily="34" charset="0"/>
            </a:rPr>
            <a:t>Evaluation, Forschung und Statistik</a:t>
          </a:r>
          <a:endParaRPr lang="de-CH" sz="900" b="0" i="0" u="none" strike="noStrike"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28575</xdr:colOff>
      <xdr:row>29</xdr:row>
      <xdr:rowOff>57150</xdr:rowOff>
    </xdr:from>
    <xdr:to>
      <xdr:col>0</xdr:col>
      <xdr:colOff>2609850</xdr:colOff>
      <xdr:row>67</xdr:row>
      <xdr:rowOff>114300</xdr:rowOff>
    </xdr:to>
    <xdr:sp macro="" textlink="">
      <xdr:nvSpPr>
        <xdr:cNvPr id="6148" name="Text Box 4">
          <a:extLst>
            <a:ext uri="{FF2B5EF4-FFF2-40B4-BE49-F238E27FC236}">
              <a16:creationId xmlns:a16="http://schemas.microsoft.com/office/drawing/2014/main" id="{00000000-0008-0000-0E00-000004180000}"/>
            </a:ext>
          </a:extLst>
        </xdr:cNvPr>
        <xdr:cNvSpPr txBox="1">
          <a:spLocks noChangeArrowheads="1"/>
        </xdr:cNvSpPr>
      </xdr:nvSpPr>
      <xdr:spPr bwMode="auto">
        <a:xfrm>
          <a:off x="28575" y="7934325"/>
          <a:ext cx="2581275" cy="630555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a:cs typeface="Arial"/>
            </a:rPr>
            <a:t>15.6 % des bénéficiaires de rentes AI ou AVS en Suisse touchent des PC.</a:t>
          </a:r>
        </a:p>
        <a:p>
          <a:pPr algn="l" rtl="0">
            <a:defRPr sz="1000"/>
          </a:pPr>
          <a:r>
            <a:rPr lang="de-CH" sz="900" b="0" i="0" u="none" strike="noStrike" baseline="0">
              <a:solidFill>
                <a:sysClr val="windowText" lastClr="000000"/>
              </a:solidFill>
              <a:latin typeface="Arial"/>
              <a:cs typeface="Arial"/>
            </a:rPr>
            <a:t>Dans l’AI, la proportion est de 32.4 %. Elle varie fortement avec l’âge: parmi les rentiers AI de moins de 26 ans, elle est de 64.8 %, mais elle n’est plus que de 20.7 % peu avant la retraite. A la retraite, seuls 12.0 % des rentiers ont besoin de PC. La proportion n’est que de 9.4 % parmi les plus jeunes retraités, mais elle remonte de 19.2 % parmi les plus âgés. On constate donc qu’après la retraite, la proportion d’allocataires de PC augmente avec l’âge. Cette tendance est liée à l’augmentation de la probabilité d’entrée dans un home, avec les coûts que cela implique. Beaucoup de personnes en effet ne disposent plus de moyens propres suffisants pour payer les taxes de home.  </a:t>
          </a:r>
        </a:p>
        <a:p>
          <a:pPr algn="l" rtl="0">
            <a:defRPr sz="1000"/>
          </a:pPr>
          <a:r>
            <a:rPr lang="de-CH" sz="900" b="0" i="0" u="none" strike="noStrike" baseline="0">
              <a:solidFill>
                <a:sysClr val="windowText" lastClr="000000"/>
              </a:solidFill>
              <a:latin typeface="Arial"/>
              <a:cs typeface="Arial"/>
            </a:rPr>
            <a:t>C’est parmi les personnes mariées que la proportion d’allocataires de PC est la plus faible : 7.6 %. Elle est près de cinq fois plus élevée parmi les personnes divorcées ou séparées.</a:t>
          </a:r>
        </a:p>
        <a:p>
          <a:pPr algn="l" rtl="0">
            <a:defRPr sz="1000"/>
          </a:pPr>
          <a:r>
            <a:rPr lang="de-CH" sz="900" b="0" i="0" u="none" strike="noStrike" baseline="0">
              <a:solidFill>
                <a:sysClr val="windowText" lastClr="000000"/>
              </a:solidFill>
              <a:latin typeface="Arial"/>
              <a:cs typeface="Arial"/>
            </a:rPr>
            <a:t>La nationalité ne joue pas un rôle important dans les PC à l’AI, mais on note une différence considérable parmi les retraités : la proportion d’allocataires de PC est de 10.7 % parmi les retraités suisses, mais de 24.0 % parmi ceux qui ont un passeport étranger.</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1  Adultes bénéficiaires de PC.</a:t>
          </a:r>
        </a:p>
        <a:p>
          <a:pPr algn="l" rtl="0">
            <a:defRPr sz="1000"/>
          </a:pPr>
          <a:r>
            <a:rPr lang="de-CH" sz="900" b="0" i="0" u="none" strike="noStrike" baseline="0">
              <a:solidFill>
                <a:sysClr val="windowText" lastClr="000000"/>
              </a:solidFill>
              <a:latin typeface="Arial"/>
              <a:cs typeface="Arial"/>
            </a:rPr>
            <a:t>2  Bénéficiaires de rentes principales et de rentes complémentaires en Suisse, état en décembre.</a:t>
          </a:r>
        </a:p>
        <a:p>
          <a:pPr algn="l" rtl="0">
            <a:defRPr sz="1000"/>
          </a:pPr>
          <a:r>
            <a:rPr lang="de-CH" sz="900" b="0" i="0" u="none" strike="noStrike" baseline="0">
              <a:solidFill>
                <a:sysClr val="windowText" lastClr="000000"/>
              </a:solidFill>
              <a:latin typeface="Arial"/>
              <a:cs typeface="Arial"/>
            </a:rPr>
            <a:t>3  Divorcé = divorcé ou séparé.</a:t>
          </a:r>
        </a:p>
        <a:p>
          <a:pPr algn="l" rtl="0">
            <a:defRPr sz="1000"/>
          </a:pPr>
          <a:r>
            <a:rPr lang="de-CH" sz="900" b="0" i="0" u="none" strike="noStrike" baseline="0">
              <a:solidFill>
                <a:sysClr val="windowText" lastClr="000000"/>
              </a:solidFill>
              <a:latin typeface="Arial"/>
              <a:cs typeface="Arial"/>
            </a:rPr>
            <a:t>4  Dans l’assurance-vieillesse, les bénéficiaires de rente complémentaire ont moins de 64/65 ans.  </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Source : Office fédéral des assurances sociales, secteur </a:t>
          </a:r>
          <a:r>
            <a:rPr lang="fr-CH" sz="900">
              <a:effectLst/>
              <a:latin typeface="Arial" panose="020B0604020202020204" pitchFamily="34" charset="0"/>
              <a:ea typeface="+mn-ea"/>
              <a:cs typeface="Arial" panose="020B0604020202020204" pitchFamily="34" charset="0"/>
            </a:rPr>
            <a:t>Recherche, Evaluation et Statistiques</a:t>
          </a: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endParaRPr lang="de-CH" sz="900" b="0" i="0" u="none" strike="noStrike" baseline="0">
            <a:solidFill>
              <a:sysClr val="windowText" lastClr="000000"/>
            </a:solidFill>
            <a:latin typeface="Arial"/>
            <a:cs typeface="Arial"/>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85725</xdr:colOff>
      <xdr:row>29</xdr:row>
      <xdr:rowOff>66675</xdr:rowOff>
    </xdr:from>
    <xdr:to>
      <xdr:col>1</xdr:col>
      <xdr:colOff>2619375</xdr:colOff>
      <xdr:row>67</xdr:row>
      <xdr:rowOff>142875</xdr:rowOff>
    </xdr:to>
    <xdr:sp macro="" textlink="">
      <xdr:nvSpPr>
        <xdr:cNvPr id="8193" name="Text Box 1">
          <a:extLst>
            <a:ext uri="{FF2B5EF4-FFF2-40B4-BE49-F238E27FC236}">
              <a16:creationId xmlns:a16="http://schemas.microsoft.com/office/drawing/2014/main" id="{00000000-0008-0000-0F00-000001200000}"/>
            </a:ext>
          </a:extLst>
        </xdr:cNvPr>
        <xdr:cNvSpPr txBox="1">
          <a:spLocks noChangeArrowheads="1"/>
        </xdr:cNvSpPr>
      </xdr:nvSpPr>
      <xdr:spPr bwMode="auto">
        <a:xfrm>
          <a:off x="2762250" y="7943850"/>
          <a:ext cx="2533650" cy="632460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a:cs typeface="Arial"/>
            </a:rPr>
            <a:t>15.5% aller Rentenbeziehenden der AHV und IV in der Schweiz beanspruchen eine EL.</a:t>
          </a:r>
        </a:p>
        <a:p>
          <a:pPr algn="l" rtl="0">
            <a:defRPr sz="1000"/>
          </a:pPr>
          <a:r>
            <a:rPr lang="de-CH" sz="900" b="0" i="0" u="none" strike="noStrike" baseline="0">
              <a:solidFill>
                <a:sysClr val="windowText" lastClr="000000"/>
              </a:solidFill>
              <a:latin typeface="Arial"/>
              <a:cs typeface="Arial"/>
            </a:rPr>
            <a:t>In der IV sind es 31.0% der RentnerInnen, die eine EL beziehen. Diese Quoten sind stark vom Alter abhängig: bei den unter 26-jährigen Personen mit einer IV-Rente beträgt sie 65.2%, vor der Pensionierung noch knapp 20.1%. Im Rentenalter sind noch 12% der Rentenbeziehenden auf eine EL angewiesen. Während von den neuen Altersrentnern und -rentnerinnen nur 7% eine EL beanspruchen, sind es bei den ältern bereits 19.4%. Nach der Pensionierung steigt somit die EL-Quote mit dem Alter: Je älter umso eher EL. Diese Tendenz hängt mit der steigenden Wahrscheinlichkeit eines Heimeintritts und den damit verbundenen Kosten zusammen. Denn die Heimtaxen können viele Personen nicht mehr nur aus den eigenen finanziellen Mitteln bestreiten.</a:t>
          </a:r>
        </a:p>
        <a:p>
          <a:pPr algn="l" rtl="0">
            <a:defRPr sz="1000"/>
          </a:pPr>
          <a:r>
            <a:rPr lang="de-CH" sz="900" b="0" i="0" u="none" strike="noStrike" baseline="0">
              <a:solidFill>
                <a:sysClr val="windowText" lastClr="000000"/>
              </a:solidFill>
              <a:latin typeface="Arial"/>
              <a:cs typeface="Arial"/>
            </a:rPr>
            <a:t>Verheiratete Personen weisen mit 7.5% die geringste EL-Quote auf. Fast fünf Mal höher liegt sie bei den ledigen und geschiedenen.</a:t>
          </a:r>
        </a:p>
        <a:p>
          <a:pPr algn="l" rtl="0">
            <a:defRPr sz="1000"/>
          </a:pPr>
          <a:r>
            <a:rPr lang="de-CH" sz="900" b="0" i="0" u="none" strike="noStrike" baseline="0">
              <a:solidFill>
                <a:sysClr val="windowText" lastClr="000000"/>
              </a:solidFill>
              <a:latin typeface="Arial"/>
              <a:cs typeface="Arial"/>
            </a:rPr>
            <a:t>Die Staatsangehörigkeit spielt bei den EL zur IV keine wesentliche Rolle. Bei den Pensionierten allerdings zeigt sich ein wesentlicher Unterschied: Personen mit einem ausländischen Pass weisen eine EL-Quote von 24.3% auf, bei SchweizerInnen liegt sie bei bloss 10.8%.</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1  Erwachsene EL-beziehende Personen.</a:t>
          </a:r>
        </a:p>
        <a:p>
          <a:pPr algn="l" rtl="0">
            <a:defRPr sz="1000"/>
          </a:pPr>
          <a:r>
            <a:rPr lang="de-CH" sz="900" b="0" i="0" u="none" strike="noStrike" baseline="0">
              <a:solidFill>
                <a:sysClr val="windowText" lastClr="000000"/>
              </a:solidFill>
              <a:latin typeface="Arial"/>
              <a:cs typeface="Arial"/>
            </a:rPr>
            <a:t>2  Personen mit Hauptrenten und Zusatzrenten in der Schweiz, Stand im Dezember.</a:t>
          </a:r>
        </a:p>
        <a:p>
          <a:pPr algn="l" rtl="0">
            <a:defRPr sz="1000"/>
          </a:pPr>
          <a:r>
            <a:rPr lang="de-CH" sz="900" b="0" i="0" u="none" strike="noStrike" baseline="0">
              <a:solidFill>
                <a:sysClr val="windowText" lastClr="000000"/>
              </a:solidFill>
              <a:latin typeface="Arial"/>
              <a:cs typeface="Arial"/>
            </a:rPr>
            <a:t>3  Geschieden = geschieden oder getrennt.</a:t>
          </a:r>
        </a:p>
        <a:p>
          <a:pPr algn="l" rtl="0">
            <a:defRPr sz="1000"/>
          </a:pPr>
          <a:r>
            <a:rPr lang="de-CH" sz="900" b="0" i="0" u="none" strike="noStrike" baseline="0">
              <a:solidFill>
                <a:sysClr val="windowText" lastClr="000000"/>
              </a:solidFill>
              <a:latin typeface="Arial"/>
              <a:cs typeface="Arial"/>
            </a:rPr>
            <a:t>4  Bei der Altersversicherung sind Personen mit einer Zusatzrente jünger als 64/65.</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Quelle: Bundesamt für Sozialversicherungen, Bereich </a:t>
          </a:r>
          <a:r>
            <a:rPr lang="de-CH" sz="900">
              <a:effectLst/>
              <a:latin typeface="Arial" panose="020B0604020202020204" pitchFamily="34" charset="0"/>
              <a:ea typeface="+mn-ea"/>
              <a:cs typeface="Arial" panose="020B0604020202020204" pitchFamily="34" charset="0"/>
            </a:rPr>
            <a:t>Evaluation, Forschung und Statistik</a:t>
          </a:r>
          <a:endParaRPr lang="de-CH" sz="900" b="0" i="0" u="none" strike="noStrike"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28575</xdr:colOff>
      <xdr:row>29</xdr:row>
      <xdr:rowOff>57150</xdr:rowOff>
    </xdr:from>
    <xdr:to>
      <xdr:col>0</xdr:col>
      <xdr:colOff>2609850</xdr:colOff>
      <xdr:row>67</xdr:row>
      <xdr:rowOff>114300</xdr:rowOff>
    </xdr:to>
    <xdr:sp macro="" textlink="">
      <xdr:nvSpPr>
        <xdr:cNvPr id="8194" name="Text Box 2">
          <a:extLst>
            <a:ext uri="{FF2B5EF4-FFF2-40B4-BE49-F238E27FC236}">
              <a16:creationId xmlns:a16="http://schemas.microsoft.com/office/drawing/2014/main" id="{00000000-0008-0000-0F00-000002200000}"/>
            </a:ext>
          </a:extLst>
        </xdr:cNvPr>
        <xdr:cNvSpPr txBox="1">
          <a:spLocks noChangeArrowheads="1"/>
        </xdr:cNvSpPr>
      </xdr:nvSpPr>
      <xdr:spPr bwMode="auto">
        <a:xfrm>
          <a:off x="28575" y="7934325"/>
          <a:ext cx="2581275" cy="630555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a:cs typeface="Arial"/>
            </a:rPr>
            <a:t>15.5 % des bénéficiaires de rentes AI ou AVS en Suisse touchent des PC.</a:t>
          </a:r>
        </a:p>
        <a:p>
          <a:pPr algn="l" rtl="0">
            <a:defRPr sz="1000"/>
          </a:pPr>
          <a:r>
            <a:rPr lang="de-CH" sz="900" b="0" i="0" u="none" strike="noStrike" baseline="0">
              <a:solidFill>
                <a:sysClr val="windowText" lastClr="000000"/>
              </a:solidFill>
              <a:latin typeface="Arial"/>
              <a:cs typeface="Arial"/>
            </a:rPr>
            <a:t>Dans l’AI, la proportion est de 31.0 %. Elle varie fortement avec l’âge: parmi les rentiers AI de moins de 26 ans, elle est de 65.2 %, mais elle n’est plus que de 20.1 % peu avant la retraite. A la retraite, seuls 12 % des rentiers ont besoin de PC. La proportion n’est que de 7 % parmi les nouveaux retraités, mais elle remonte de 19.4 % parmi les plus âgés. On constate donc qu’après la retraite, la proportion d’allocataires de PC augmente avec l’âge. Cette tendance est liée à l’augmentation de la probabilité d’entrée dans un home, avec les coûts que cela implique. Beaucoup de personnes en effet ne disposent plus de moyens propres suffisants pour payer les taxes de home.  </a:t>
          </a:r>
        </a:p>
        <a:p>
          <a:pPr algn="l" rtl="0">
            <a:defRPr sz="1000"/>
          </a:pPr>
          <a:r>
            <a:rPr lang="de-CH" sz="900" b="0" i="0" u="none" strike="noStrike" baseline="0">
              <a:solidFill>
                <a:sysClr val="windowText" lastClr="000000"/>
              </a:solidFill>
              <a:latin typeface="Arial"/>
              <a:cs typeface="Arial"/>
            </a:rPr>
            <a:t>C’est parmi les personnes mariées que la proportion d’allocataires de PC est la plus faible : 7.5 %. Elle est près de cinq fois plus élevée parmi les personnes divorcées ou séparées.</a:t>
          </a:r>
        </a:p>
        <a:p>
          <a:pPr algn="l" rtl="0">
            <a:defRPr sz="1000"/>
          </a:pPr>
          <a:r>
            <a:rPr lang="de-CH" sz="900" b="0" i="0" u="none" strike="noStrike" baseline="0">
              <a:solidFill>
                <a:sysClr val="windowText" lastClr="000000"/>
              </a:solidFill>
              <a:latin typeface="Arial"/>
              <a:cs typeface="Arial"/>
            </a:rPr>
            <a:t>La nationalité ne joue pas un rôle important dans les PC à l’AI, mais on note une différence considérable parmi les retraités : la proportion d’allocataires de PC est de 10.8 % parmi les retraités suisses, mais de 24.3 % parmi ceux qui ont un passeport étranger.</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1  Adultes bénéficiaires de PC.</a:t>
          </a:r>
        </a:p>
        <a:p>
          <a:pPr algn="l" rtl="0">
            <a:defRPr sz="1000"/>
          </a:pPr>
          <a:r>
            <a:rPr lang="de-CH" sz="900" b="0" i="0" u="none" strike="noStrike" baseline="0">
              <a:solidFill>
                <a:sysClr val="windowText" lastClr="000000"/>
              </a:solidFill>
              <a:latin typeface="Arial"/>
              <a:cs typeface="Arial"/>
            </a:rPr>
            <a:t>2  Bénéficiaires de rentes principales et de rentes complémentaires en Suisse, état en décembre.</a:t>
          </a:r>
        </a:p>
        <a:p>
          <a:pPr algn="l" rtl="0">
            <a:defRPr sz="1000"/>
          </a:pPr>
          <a:r>
            <a:rPr lang="de-CH" sz="900" b="0" i="0" u="none" strike="noStrike" baseline="0">
              <a:solidFill>
                <a:sysClr val="windowText" lastClr="000000"/>
              </a:solidFill>
              <a:latin typeface="Arial"/>
              <a:cs typeface="Arial"/>
            </a:rPr>
            <a:t>3  Divorcé = divorcé ou séparé.</a:t>
          </a:r>
        </a:p>
        <a:p>
          <a:pPr algn="l" rtl="0">
            <a:defRPr sz="1000"/>
          </a:pPr>
          <a:r>
            <a:rPr lang="de-CH" sz="900" b="0" i="0" u="none" strike="noStrike" baseline="0">
              <a:solidFill>
                <a:sysClr val="windowText" lastClr="000000"/>
              </a:solidFill>
              <a:latin typeface="Arial"/>
              <a:cs typeface="Arial"/>
            </a:rPr>
            <a:t>4  Dans l’assurance-vieillesse, les bénéficiaires de rente complémentaire ont moins de 64/65 ans.  </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Source : Office fédéral des assurances sociales, secteur </a:t>
          </a:r>
          <a:r>
            <a:rPr lang="fr-CH" sz="900">
              <a:effectLst/>
              <a:latin typeface="Arial" panose="020B0604020202020204" pitchFamily="34" charset="0"/>
              <a:ea typeface="+mn-ea"/>
              <a:cs typeface="Arial" panose="020B0604020202020204" pitchFamily="34" charset="0"/>
            </a:rPr>
            <a:t>Recherche, Evaluation et Statistiques</a:t>
          </a: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endParaRPr lang="de-CH" sz="900" b="0" i="0" u="none" strike="noStrike" baseline="0">
            <a:solidFill>
              <a:sysClr val="windowText" lastClr="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42</xdr:row>
      <xdr:rowOff>152400</xdr:rowOff>
    </xdr:from>
    <xdr:to>
      <xdr:col>2</xdr:col>
      <xdr:colOff>476250</xdr:colOff>
      <xdr:row>59</xdr:row>
      <xdr:rowOff>57150</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29</xdr:row>
      <xdr:rowOff>57150</xdr:rowOff>
    </xdr:from>
    <xdr:to>
      <xdr:col>2</xdr:col>
      <xdr:colOff>1905</xdr:colOff>
      <xdr:row>37</xdr:row>
      <xdr:rowOff>114300</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2743200" y="5734050"/>
          <a:ext cx="2611755" cy="135255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1  Erwachsene EL-beziehende Personen.</a:t>
          </a:r>
        </a:p>
        <a:p>
          <a:pPr algn="l" rtl="0">
            <a:defRPr sz="1000"/>
          </a:pPr>
          <a:r>
            <a:rPr lang="de-CH" sz="900" b="0" i="0" u="none" strike="noStrike" baseline="0">
              <a:solidFill>
                <a:srgbClr val="000000"/>
              </a:solidFill>
              <a:latin typeface="Arial"/>
              <a:cs typeface="Arial"/>
            </a:rPr>
            <a:t>2  Personen mit Hauptrenten und Zusatzrenten in der Schweiz, Stand im Dezember.</a:t>
          </a:r>
        </a:p>
        <a:p>
          <a:pPr algn="l" rtl="0">
            <a:defRPr sz="1000"/>
          </a:pPr>
          <a:r>
            <a:rPr lang="de-CH" sz="900" b="0" i="0" u="none" strike="noStrike" baseline="0">
              <a:solidFill>
                <a:srgbClr val="000000"/>
              </a:solidFill>
              <a:latin typeface="Arial"/>
              <a:cs typeface="Arial"/>
            </a:rPr>
            <a:t>3  Geschieden = geschieden oder getrennt.</a:t>
          </a:r>
        </a:p>
        <a:p>
          <a:pPr algn="l" rtl="0">
            <a:defRPr sz="1000"/>
          </a:pPr>
          <a:r>
            <a:rPr lang="de-CH" sz="900" b="0" i="0" u="none" strike="noStrike" baseline="0">
              <a:solidFill>
                <a:srgbClr val="000000"/>
              </a:solidFill>
              <a:latin typeface="Arial"/>
              <a:cs typeface="Arial"/>
            </a:rPr>
            <a:t>4  Bei der Altersversicherung sind Personen mit einer Zusatzrente jünger als 64/65.</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Quelle: Bundesamt für Sozialversicherungen, </a:t>
          </a:r>
          <a:r>
            <a:rPr lang="de-CH" sz="900" b="0" i="0" u="none" strike="noStrike" baseline="0">
              <a:solidFill>
                <a:srgbClr val="000000"/>
              </a:solidFill>
              <a:latin typeface="Arial" panose="020B0604020202020204" pitchFamily="34" charset="0"/>
              <a:ea typeface="+mn-ea"/>
              <a:cs typeface="Arial" panose="020B0604020202020204" pitchFamily="34" charset="0"/>
            </a:rPr>
            <a:t>Bereich Datengrundlagen und Analysen</a:t>
          </a:r>
        </a:p>
      </xdr:txBody>
    </xdr:sp>
    <xdr:clientData/>
  </xdr:twoCellAnchor>
  <xdr:twoCellAnchor>
    <xdr:from>
      <xdr:col>0</xdr:col>
      <xdr:colOff>47625</xdr:colOff>
      <xdr:row>29</xdr:row>
      <xdr:rowOff>47626</xdr:rowOff>
    </xdr:from>
    <xdr:to>
      <xdr:col>1</xdr:col>
      <xdr:colOff>9525</xdr:colOff>
      <xdr:row>38</xdr:row>
      <xdr:rowOff>152400</xdr:rowOff>
    </xdr:to>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47625" y="5724526"/>
          <a:ext cx="2638425" cy="1562099"/>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1  Adultes bénéficiaires de PC.</a:t>
          </a:r>
        </a:p>
        <a:p>
          <a:pPr algn="l" rtl="0">
            <a:defRPr sz="1000"/>
          </a:pPr>
          <a:r>
            <a:rPr lang="de-CH" sz="900" b="0" i="0" u="none" strike="noStrike" baseline="0">
              <a:solidFill>
                <a:srgbClr val="000000"/>
              </a:solidFill>
              <a:latin typeface="Arial"/>
              <a:cs typeface="Arial"/>
            </a:rPr>
            <a:t>2  Bénéficiaires de rentes principales et de rentes complémentaires en Suisse, état en décembre.</a:t>
          </a:r>
        </a:p>
        <a:p>
          <a:pPr algn="l" rtl="0">
            <a:defRPr sz="1000"/>
          </a:pPr>
          <a:r>
            <a:rPr lang="de-CH" sz="900" b="0" i="0" u="none" strike="noStrike" baseline="0">
              <a:solidFill>
                <a:srgbClr val="000000"/>
              </a:solidFill>
              <a:latin typeface="Arial"/>
              <a:cs typeface="Arial"/>
            </a:rPr>
            <a:t>3  Divorcé = divorcé ou séparé.</a:t>
          </a:r>
        </a:p>
        <a:p>
          <a:pPr algn="l" rtl="0">
            <a:defRPr sz="1000"/>
          </a:pPr>
          <a:r>
            <a:rPr lang="de-CH" sz="900" b="0" i="0" u="none" strike="noStrike" baseline="0">
              <a:solidFill>
                <a:srgbClr val="000000"/>
              </a:solidFill>
              <a:latin typeface="Arial"/>
              <a:cs typeface="Arial"/>
            </a:rPr>
            <a:t>4  Dans l’assurance-vieillesse, les bénéficiaires de rente complémentaire ont moins de 64/65 ans.  </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Source : Office fédéral des assurances sociales, </a:t>
          </a:r>
          <a:r>
            <a:rPr lang="fr-CH" sz="900" b="0" i="0" u="none" strike="noStrike" baseline="0">
              <a:solidFill>
                <a:srgbClr val="000000"/>
              </a:solidFill>
              <a:latin typeface="Arial" panose="020B0604020202020204" pitchFamily="34" charset="0"/>
              <a:ea typeface="+mn-ea"/>
              <a:cs typeface="Arial" panose="020B0604020202020204" pitchFamily="34" charset="0"/>
            </a:rPr>
            <a:t>Secteur données de base et analyses</a:t>
          </a:r>
          <a:endParaRPr lang="de-CH" sz="900" b="0" i="0" u="none" strike="noStrike" baseline="0">
            <a:solidFill>
              <a:srgbClr val="000000"/>
            </a:solidFill>
            <a:latin typeface="Arial" panose="020B0604020202020204" pitchFamily="34" charset="0"/>
            <a:ea typeface="+mn-ea"/>
            <a:cs typeface="Arial" panose="020B0604020202020204" pitchFamily="34" charset="0"/>
          </a:endParaRPr>
        </a:p>
      </xdr:txBody>
    </xdr:sp>
    <xdr:clientData/>
  </xdr:twoCellAnchor>
  <xdr:twoCellAnchor>
    <xdr:from>
      <xdr:col>2</xdr:col>
      <xdr:colOff>238125</xdr:colOff>
      <xdr:row>49</xdr:row>
      <xdr:rowOff>19050</xdr:rowOff>
    </xdr:from>
    <xdr:to>
      <xdr:col>4</xdr:col>
      <xdr:colOff>457200</xdr:colOff>
      <xdr:row>50</xdr:row>
      <xdr:rowOff>142875</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5591175" y="10229850"/>
          <a:ext cx="1685925" cy="28575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Alle</a:t>
          </a:r>
          <a:r>
            <a:rPr lang="de-CH" sz="1100" baseline="0"/>
            <a:t> Zahlen ändern sich</a:t>
          </a:r>
          <a:endParaRPr lang="de-CH" sz="1100"/>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57150</xdr:colOff>
      <xdr:row>30</xdr:row>
      <xdr:rowOff>28575</xdr:rowOff>
    </xdr:from>
    <xdr:to>
      <xdr:col>1</xdr:col>
      <xdr:colOff>2571750</xdr:colOff>
      <xdr:row>39</xdr:row>
      <xdr:rowOff>123825</xdr:rowOff>
    </xdr:to>
    <xdr:sp macro="" textlink="">
      <xdr:nvSpPr>
        <xdr:cNvPr id="7169" name="Text Box 1">
          <a:extLst>
            <a:ext uri="{FF2B5EF4-FFF2-40B4-BE49-F238E27FC236}">
              <a16:creationId xmlns:a16="http://schemas.microsoft.com/office/drawing/2014/main" id="{00000000-0008-0000-1000-0000011C0000}"/>
            </a:ext>
          </a:extLst>
        </xdr:cNvPr>
        <xdr:cNvSpPr txBox="1">
          <a:spLocks noChangeArrowheads="1"/>
        </xdr:cNvSpPr>
      </xdr:nvSpPr>
      <xdr:spPr bwMode="auto">
        <a:xfrm>
          <a:off x="2733675" y="8077200"/>
          <a:ext cx="2514600" cy="163830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a:cs typeface="Arial"/>
            </a:rPr>
            <a:t>1  Erwachsene EL-beziehende Personen.</a:t>
          </a:r>
        </a:p>
        <a:p>
          <a:pPr algn="l" rtl="0">
            <a:defRPr sz="1000"/>
          </a:pPr>
          <a:r>
            <a:rPr lang="de-CH" sz="900" b="0" i="0" u="none" strike="noStrike" baseline="0">
              <a:solidFill>
                <a:sysClr val="windowText" lastClr="000000"/>
              </a:solidFill>
              <a:latin typeface="Arial"/>
              <a:cs typeface="Arial"/>
            </a:rPr>
            <a:t>2  Personen mit Hauptrenten und Zusatzrenten in der Schweiz, Stand im Dezember.</a:t>
          </a:r>
        </a:p>
        <a:p>
          <a:pPr algn="l" rtl="0">
            <a:defRPr sz="1000"/>
          </a:pPr>
          <a:r>
            <a:rPr lang="de-CH" sz="900" b="0" i="0" u="none" strike="noStrike" baseline="0">
              <a:solidFill>
                <a:sysClr val="windowText" lastClr="000000"/>
              </a:solidFill>
              <a:latin typeface="Arial"/>
              <a:cs typeface="Arial"/>
            </a:rPr>
            <a:t>3  Geschieden = geschieden oder getrennt.</a:t>
          </a:r>
        </a:p>
        <a:p>
          <a:pPr algn="l" rtl="0">
            <a:defRPr sz="1000"/>
          </a:pPr>
          <a:r>
            <a:rPr lang="de-CH" sz="900" b="0" i="0" u="none" strike="noStrike" baseline="0">
              <a:solidFill>
                <a:sysClr val="windowText" lastClr="000000"/>
              </a:solidFill>
              <a:latin typeface="Arial"/>
              <a:cs typeface="Arial"/>
            </a:rPr>
            <a:t>4  Bei der Altersversicherung sind Personen mit einer Zusatzrente jünger als 64/65.</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Quelle: Bundesamt für Sozialversicherungen, Bereich </a:t>
          </a:r>
          <a:r>
            <a:rPr lang="de-CH" sz="900">
              <a:effectLst/>
              <a:latin typeface="Arial" panose="020B0604020202020204" pitchFamily="34" charset="0"/>
              <a:ea typeface="+mn-ea"/>
              <a:cs typeface="Arial" panose="020B0604020202020204" pitchFamily="34" charset="0"/>
            </a:rPr>
            <a:t>Evaluation, Forschung und Statistik</a:t>
          </a: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endParaRPr lang="de-CH" sz="900" b="0" i="0" u="none" strike="noStrike" baseline="0">
            <a:solidFill>
              <a:sysClr val="windowText" lastClr="000000"/>
            </a:solidFill>
            <a:latin typeface="Arial"/>
            <a:cs typeface="Arial"/>
          </a:endParaRPr>
        </a:p>
      </xdr:txBody>
    </xdr:sp>
    <xdr:clientData/>
  </xdr:twoCellAnchor>
  <xdr:twoCellAnchor>
    <xdr:from>
      <xdr:col>0</xdr:col>
      <xdr:colOff>47625</xdr:colOff>
      <xdr:row>30</xdr:row>
      <xdr:rowOff>19050</xdr:rowOff>
    </xdr:from>
    <xdr:to>
      <xdr:col>0</xdr:col>
      <xdr:colOff>2628900</xdr:colOff>
      <xdr:row>39</xdr:row>
      <xdr:rowOff>85725</xdr:rowOff>
    </xdr:to>
    <xdr:sp macro="" textlink="">
      <xdr:nvSpPr>
        <xdr:cNvPr id="7170" name="Text Box 2">
          <a:extLst>
            <a:ext uri="{FF2B5EF4-FFF2-40B4-BE49-F238E27FC236}">
              <a16:creationId xmlns:a16="http://schemas.microsoft.com/office/drawing/2014/main" id="{00000000-0008-0000-1000-0000021C0000}"/>
            </a:ext>
          </a:extLst>
        </xdr:cNvPr>
        <xdr:cNvSpPr txBox="1">
          <a:spLocks noChangeArrowheads="1"/>
        </xdr:cNvSpPr>
      </xdr:nvSpPr>
      <xdr:spPr bwMode="auto">
        <a:xfrm>
          <a:off x="47625" y="8067675"/>
          <a:ext cx="2581275" cy="1609725"/>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a:cs typeface="Arial"/>
            </a:rPr>
            <a:t>1  Adultes bénéficiaires de PC.</a:t>
          </a:r>
        </a:p>
        <a:p>
          <a:pPr algn="l" rtl="0">
            <a:defRPr sz="1000"/>
          </a:pPr>
          <a:r>
            <a:rPr lang="de-CH" sz="900" b="0" i="0" u="none" strike="noStrike" baseline="0">
              <a:solidFill>
                <a:sysClr val="windowText" lastClr="000000"/>
              </a:solidFill>
              <a:latin typeface="Arial"/>
              <a:cs typeface="Arial"/>
            </a:rPr>
            <a:t>2  Bénéficiaires de rentes principales et de rentes complémentaires en Suisse, état en décembre.</a:t>
          </a:r>
        </a:p>
        <a:p>
          <a:pPr algn="l" rtl="0">
            <a:defRPr sz="1000"/>
          </a:pPr>
          <a:r>
            <a:rPr lang="de-CH" sz="900" b="0" i="0" u="none" strike="noStrike" baseline="0">
              <a:solidFill>
                <a:sysClr val="windowText" lastClr="000000"/>
              </a:solidFill>
              <a:latin typeface="Arial"/>
              <a:cs typeface="Arial"/>
            </a:rPr>
            <a:t>3  Divorcé = divorcé et séparé.</a:t>
          </a:r>
        </a:p>
        <a:p>
          <a:pPr algn="l" rtl="0">
            <a:defRPr sz="1000"/>
          </a:pPr>
          <a:r>
            <a:rPr lang="de-CH" sz="900" b="0" i="0" u="none" strike="noStrike" baseline="0">
              <a:solidFill>
                <a:sysClr val="windowText" lastClr="000000"/>
              </a:solidFill>
              <a:latin typeface="Arial"/>
              <a:cs typeface="Arial"/>
            </a:rPr>
            <a:t>4  Dans l'AV, les bénéficiaires avec une rente complémentaire ont moins de 64/65 ans.  </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Source : Office fédéral des assurances sociales, secteur </a:t>
          </a:r>
          <a:r>
            <a:rPr lang="fr-CH" sz="900">
              <a:effectLst/>
              <a:latin typeface="Arial" panose="020B0604020202020204" pitchFamily="34" charset="0"/>
              <a:ea typeface="+mn-ea"/>
              <a:cs typeface="Arial" panose="020B0604020202020204" pitchFamily="34" charset="0"/>
            </a:rPr>
            <a:t>Recherche, Evaluation et Statistiques</a:t>
          </a: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endParaRPr lang="de-CH" sz="900" b="0" i="0" u="none" strike="noStrike" baseline="0">
            <a:solidFill>
              <a:sysClr val="windowText" lastClr="000000"/>
            </a:solidFill>
            <a:latin typeface="Arial"/>
            <a:cs typeface="Arial"/>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57150</xdr:colOff>
      <xdr:row>30</xdr:row>
      <xdr:rowOff>28575</xdr:rowOff>
    </xdr:from>
    <xdr:to>
      <xdr:col>1</xdr:col>
      <xdr:colOff>2571750</xdr:colOff>
      <xdr:row>39</xdr:row>
      <xdr:rowOff>123825</xdr:rowOff>
    </xdr:to>
    <xdr:sp macro="" textlink="">
      <xdr:nvSpPr>
        <xdr:cNvPr id="4100" name="Text Box 4">
          <a:extLst>
            <a:ext uri="{FF2B5EF4-FFF2-40B4-BE49-F238E27FC236}">
              <a16:creationId xmlns:a16="http://schemas.microsoft.com/office/drawing/2014/main" id="{00000000-0008-0000-1100-000004100000}"/>
            </a:ext>
          </a:extLst>
        </xdr:cNvPr>
        <xdr:cNvSpPr txBox="1">
          <a:spLocks noChangeArrowheads="1"/>
        </xdr:cNvSpPr>
      </xdr:nvSpPr>
      <xdr:spPr bwMode="auto">
        <a:xfrm>
          <a:off x="2733675" y="8077200"/>
          <a:ext cx="2514600" cy="163830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a:cs typeface="Arial"/>
            </a:rPr>
            <a:t>1  Erwachsene EL-beziehende Personen.</a:t>
          </a:r>
        </a:p>
        <a:p>
          <a:pPr algn="l" rtl="0">
            <a:defRPr sz="1000"/>
          </a:pPr>
          <a:r>
            <a:rPr lang="de-CH" sz="900" b="0" i="0" u="none" strike="noStrike" baseline="0">
              <a:solidFill>
                <a:sysClr val="windowText" lastClr="000000"/>
              </a:solidFill>
              <a:latin typeface="Arial"/>
              <a:cs typeface="Arial"/>
            </a:rPr>
            <a:t>2  Personen mit Hauptrenten und Zusatzrenten in der Schweiz, Stand im Dezember.</a:t>
          </a:r>
        </a:p>
        <a:p>
          <a:pPr algn="l" rtl="0">
            <a:defRPr sz="1000"/>
          </a:pPr>
          <a:r>
            <a:rPr lang="de-CH" sz="900" b="0" i="0" u="none" strike="noStrike" baseline="0">
              <a:solidFill>
                <a:sysClr val="windowText" lastClr="000000"/>
              </a:solidFill>
              <a:latin typeface="Arial"/>
              <a:cs typeface="Arial"/>
            </a:rPr>
            <a:t>3  Geschieden = geschieden oder getrennt.</a:t>
          </a:r>
        </a:p>
        <a:p>
          <a:pPr algn="l" rtl="0">
            <a:defRPr sz="1000"/>
          </a:pPr>
          <a:r>
            <a:rPr lang="de-CH" sz="900" b="0" i="0" u="none" strike="noStrike" baseline="0">
              <a:solidFill>
                <a:sysClr val="windowText" lastClr="000000"/>
              </a:solidFill>
              <a:latin typeface="Arial"/>
              <a:cs typeface="Arial"/>
            </a:rPr>
            <a:t>4  Bei der Altersversicherung sind Personen mit einer Zusatzrente jünger als 63/65.</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Quelle: Bundesamt für Sozialversicherung, Bereich </a:t>
          </a:r>
          <a:r>
            <a:rPr lang="de-CH" sz="900">
              <a:effectLst/>
              <a:latin typeface="Arial" panose="020B0604020202020204" pitchFamily="34" charset="0"/>
              <a:ea typeface="+mn-ea"/>
              <a:cs typeface="Arial" panose="020B0604020202020204" pitchFamily="34" charset="0"/>
            </a:rPr>
            <a:t>Evaluation, Forschung und Statistik</a:t>
          </a: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endParaRPr lang="de-CH" sz="900" b="0" i="0" u="none" strike="noStrike" baseline="0">
            <a:solidFill>
              <a:sysClr val="windowText" lastClr="000000"/>
            </a:solidFill>
            <a:latin typeface="Arial"/>
            <a:cs typeface="Arial"/>
          </a:endParaRPr>
        </a:p>
      </xdr:txBody>
    </xdr:sp>
    <xdr:clientData/>
  </xdr:twoCellAnchor>
  <xdr:twoCellAnchor>
    <xdr:from>
      <xdr:col>0</xdr:col>
      <xdr:colOff>47625</xdr:colOff>
      <xdr:row>30</xdr:row>
      <xdr:rowOff>19050</xdr:rowOff>
    </xdr:from>
    <xdr:to>
      <xdr:col>0</xdr:col>
      <xdr:colOff>2628900</xdr:colOff>
      <xdr:row>39</xdr:row>
      <xdr:rowOff>85725</xdr:rowOff>
    </xdr:to>
    <xdr:sp macro="" textlink="">
      <xdr:nvSpPr>
        <xdr:cNvPr id="4101" name="Text Box 5">
          <a:extLst>
            <a:ext uri="{FF2B5EF4-FFF2-40B4-BE49-F238E27FC236}">
              <a16:creationId xmlns:a16="http://schemas.microsoft.com/office/drawing/2014/main" id="{00000000-0008-0000-1100-000005100000}"/>
            </a:ext>
          </a:extLst>
        </xdr:cNvPr>
        <xdr:cNvSpPr txBox="1">
          <a:spLocks noChangeArrowheads="1"/>
        </xdr:cNvSpPr>
      </xdr:nvSpPr>
      <xdr:spPr bwMode="auto">
        <a:xfrm>
          <a:off x="47625" y="8067675"/>
          <a:ext cx="2581275" cy="1609725"/>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a:cs typeface="Arial"/>
            </a:rPr>
            <a:t>1  Adultes bénéficiaires de PC.</a:t>
          </a:r>
        </a:p>
        <a:p>
          <a:pPr algn="l" rtl="0">
            <a:defRPr sz="1000"/>
          </a:pPr>
          <a:r>
            <a:rPr lang="de-CH" sz="900" b="0" i="0" u="none" strike="noStrike" baseline="0">
              <a:solidFill>
                <a:sysClr val="windowText" lastClr="000000"/>
              </a:solidFill>
              <a:latin typeface="Arial"/>
              <a:cs typeface="Arial"/>
            </a:rPr>
            <a:t>2  Bénéficiaires de rentes principales et de rentes complémentaires en Suisse, état en décembre.</a:t>
          </a:r>
        </a:p>
        <a:p>
          <a:pPr algn="l" rtl="0">
            <a:defRPr sz="1000"/>
          </a:pPr>
          <a:r>
            <a:rPr lang="de-CH" sz="900" b="0" i="0" u="none" strike="noStrike" baseline="0">
              <a:solidFill>
                <a:sysClr val="windowText" lastClr="000000"/>
              </a:solidFill>
              <a:latin typeface="Arial"/>
              <a:cs typeface="Arial"/>
            </a:rPr>
            <a:t>3  Divorcé = divorcé et séparé.</a:t>
          </a:r>
        </a:p>
        <a:p>
          <a:pPr algn="l" rtl="0">
            <a:defRPr sz="1000"/>
          </a:pPr>
          <a:r>
            <a:rPr lang="de-CH" sz="900" b="0" i="0" u="none" strike="noStrike" baseline="0">
              <a:solidFill>
                <a:sysClr val="windowText" lastClr="000000"/>
              </a:solidFill>
              <a:latin typeface="Arial"/>
              <a:cs typeface="Arial"/>
            </a:rPr>
            <a:t>4  Dans l'AV, les bénéficiaires avec une rente complémentaire ont moins de 63/65 ans.  </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Source : Office fédéral des assurances sociales, secteur </a:t>
          </a:r>
          <a:r>
            <a:rPr lang="fr-CH" sz="900">
              <a:effectLst/>
              <a:latin typeface="Arial" panose="020B0604020202020204" pitchFamily="34" charset="0"/>
              <a:ea typeface="+mn-ea"/>
              <a:cs typeface="Arial" panose="020B0604020202020204" pitchFamily="34" charset="0"/>
            </a:rPr>
            <a:t>Recherche, Evaluation et Statistiques</a:t>
          </a: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endParaRPr lang="de-CH" sz="900" b="0" i="0" u="none" strike="noStrike" baseline="0">
            <a:solidFill>
              <a:sysClr val="windowText" lastClr="000000"/>
            </a:solidFill>
            <a:latin typeface="Arial"/>
            <a:cs typeface="Arial"/>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76200</xdr:colOff>
      <xdr:row>29</xdr:row>
      <xdr:rowOff>123825</xdr:rowOff>
    </xdr:from>
    <xdr:to>
      <xdr:col>1</xdr:col>
      <xdr:colOff>2590800</xdr:colOff>
      <xdr:row>37</xdr:row>
      <xdr:rowOff>0</xdr:rowOff>
    </xdr:to>
    <xdr:sp macro="" textlink="">
      <xdr:nvSpPr>
        <xdr:cNvPr id="5121" name="Text Box 1">
          <a:extLst>
            <a:ext uri="{FF2B5EF4-FFF2-40B4-BE49-F238E27FC236}">
              <a16:creationId xmlns:a16="http://schemas.microsoft.com/office/drawing/2014/main" id="{00000000-0008-0000-1200-000001140000}"/>
            </a:ext>
          </a:extLst>
        </xdr:cNvPr>
        <xdr:cNvSpPr txBox="1">
          <a:spLocks noChangeArrowheads="1"/>
        </xdr:cNvSpPr>
      </xdr:nvSpPr>
      <xdr:spPr bwMode="auto">
        <a:xfrm>
          <a:off x="2752725" y="7820025"/>
          <a:ext cx="2514600" cy="1266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1  Erwachsene EL-beziehende Personen.</a:t>
          </a:r>
        </a:p>
        <a:p>
          <a:pPr algn="l" rtl="0">
            <a:defRPr sz="1000"/>
          </a:pPr>
          <a:r>
            <a:rPr lang="de-CH" sz="900" b="0" i="0" u="none" strike="noStrike" baseline="0">
              <a:solidFill>
                <a:srgbClr val="000000"/>
              </a:solidFill>
              <a:latin typeface="Arial"/>
              <a:cs typeface="Arial"/>
            </a:rPr>
            <a:t>2  Geschieden = geschieden oder getrennt.</a:t>
          </a:r>
        </a:p>
        <a:p>
          <a:pPr algn="l" rtl="0">
            <a:defRPr sz="1000"/>
          </a:pPr>
          <a:r>
            <a:rPr lang="de-CH" sz="900" b="0" i="0" u="none" strike="noStrike" baseline="0">
              <a:solidFill>
                <a:srgbClr val="000000"/>
              </a:solidFill>
              <a:latin typeface="Arial"/>
              <a:cs typeface="Arial"/>
            </a:rPr>
            <a:t>3  Personen mit Hauptrenten und Zusatzrenten in der Schweiz, Stand im Dezember.</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Quelle: Bundesamt für Sozialversicherung, Bereich </a:t>
          </a:r>
          <a:r>
            <a:rPr lang="de-CH" sz="900">
              <a:effectLst/>
              <a:latin typeface="Arial" panose="020B0604020202020204" pitchFamily="34" charset="0"/>
              <a:ea typeface="+mn-ea"/>
              <a:cs typeface="Arial" panose="020B0604020202020204" pitchFamily="34" charset="0"/>
            </a:rPr>
            <a:t>Evaluation, Forschung und Statistik</a:t>
          </a: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de-CH" sz="900" b="0" i="0" u="none" strike="noStrike" baseline="0">
            <a:solidFill>
              <a:srgbClr val="000000"/>
            </a:solidFill>
            <a:latin typeface="Arial"/>
            <a:cs typeface="Arial"/>
          </a:endParaRPr>
        </a:p>
      </xdr:txBody>
    </xdr:sp>
    <xdr:clientData/>
  </xdr:twoCellAnchor>
  <xdr:twoCellAnchor>
    <xdr:from>
      <xdr:col>0</xdr:col>
      <xdr:colOff>47625</xdr:colOff>
      <xdr:row>30</xdr:row>
      <xdr:rowOff>0</xdr:rowOff>
    </xdr:from>
    <xdr:to>
      <xdr:col>0</xdr:col>
      <xdr:colOff>2628900</xdr:colOff>
      <xdr:row>37</xdr:row>
      <xdr:rowOff>104775</xdr:rowOff>
    </xdr:to>
    <xdr:sp macro="" textlink="">
      <xdr:nvSpPr>
        <xdr:cNvPr id="5122" name="Text Box 2">
          <a:extLst>
            <a:ext uri="{FF2B5EF4-FFF2-40B4-BE49-F238E27FC236}">
              <a16:creationId xmlns:a16="http://schemas.microsoft.com/office/drawing/2014/main" id="{00000000-0008-0000-1200-000002140000}"/>
            </a:ext>
          </a:extLst>
        </xdr:cNvPr>
        <xdr:cNvSpPr txBox="1">
          <a:spLocks noChangeArrowheads="1"/>
        </xdr:cNvSpPr>
      </xdr:nvSpPr>
      <xdr:spPr bwMode="auto">
        <a:xfrm>
          <a:off x="47625" y="7867650"/>
          <a:ext cx="2581275" cy="1323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1  Adultes bénéficiaires de PC.</a:t>
          </a:r>
        </a:p>
        <a:p>
          <a:pPr algn="l" rtl="0">
            <a:defRPr sz="1000"/>
          </a:pPr>
          <a:r>
            <a:rPr lang="de-CH" sz="900" b="0" i="0" u="none" strike="noStrike" baseline="0">
              <a:solidFill>
                <a:srgbClr val="000000"/>
              </a:solidFill>
              <a:latin typeface="Arial"/>
              <a:cs typeface="Arial"/>
            </a:rPr>
            <a:t>2  Divorcé = divorcé et séparé.</a:t>
          </a:r>
        </a:p>
        <a:p>
          <a:pPr algn="l" rtl="0">
            <a:defRPr sz="1000"/>
          </a:pPr>
          <a:r>
            <a:rPr lang="de-CH" sz="900" b="0" i="0" u="none" strike="noStrike" baseline="0">
              <a:solidFill>
                <a:srgbClr val="000000"/>
              </a:solidFill>
              <a:latin typeface="Arial"/>
              <a:cs typeface="Arial"/>
            </a:rPr>
            <a:t>3  Bénéficiaires de rentes principales et de rentes complémentaires en Suisse, état en décembre.</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Source : Office fédéral des assurances sociales, secteur </a:t>
          </a:r>
          <a:r>
            <a:rPr lang="fr-CH" sz="900">
              <a:effectLst/>
              <a:latin typeface="Arial" panose="020B0604020202020204" pitchFamily="34" charset="0"/>
              <a:ea typeface="+mn-ea"/>
              <a:cs typeface="Arial" panose="020B0604020202020204" pitchFamily="34" charset="0"/>
            </a:rPr>
            <a:t>Recherche, Evaluation et Statistiques</a:t>
          </a: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de-CH" sz="900" b="0" i="0" u="none" strike="noStrike" baseline="0">
            <a:solidFill>
              <a:srgbClr val="000000"/>
            </a:solidFill>
            <a:latin typeface="Arial"/>
            <a:cs typeface="Arial"/>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33</xdr:row>
      <xdr:rowOff>0</xdr:rowOff>
    </xdr:from>
    <xdr:to>
      <xdr:col>1</xdr:col>
      <xdr:colOff>619125</xdr:colOff>
      <xdr:row>33</xdr:row>
      <xdr:rowOff>0</xdr:rowOff>
    </xdr:to>
    <xdr:sp macro="" textlink="">
      <xdr:nvSpPr>
        <xdr:cNvPr id="1027" name="Text 3">
          <a:extLst>
            <a:ext uri="{FF2B5EF4-FFF2-40B4-BE49-F238E27FC236}">
              <a16:creationId xmlns:a16="http://schemas.microsoft.com/office/drawing/2014/main" id="{00000000-0008-0000-1600-000003040000}"/>
            </a:ext>
          </a:extLst>
        </xdr:cNvPr>
        <xdr:cNvSpPr txBox="1">
          <a:spLocks noChangeArrowheads="1"/>
        </xdr:cNvSpPr>
      </xdr:nvSpPr>
      <xdr:spPr bwMode="auto">
        <a:xfrm>
          <a:off x="0" y="6819900"/>
          <a:ext cx="1019175" cy="0"/>
        </a:xfrm>
        <a:prstGeom prst="rect">
          <a:avLst/>
        </a:prstGeom>
        <a:solidFill>
          <a:srgbClr val="C0C0C0"/>
        </a:solidFill>
        <a:ln w="0">
          <a:noFill/>
          <a:miter lim="800000"/>
          <a:headEnd/>
          <a:tailEnd/>
        </a:ln>
      </xdr:spPr>
      <xdr:txBody>
        <a:bodyPr vertOverflow="clip" wrap="square" lIns="45720" tIns="36576" rIns="0" bIns="36576" anchor="ctr" upright="1"/>
        <a:lstStyle/>
        <a:p>
          <a:pPr algn="l" rtl="0">
            <a:defRPr sz="1000"/>
          </a:pPr>
          <a:r>
            <a:rPr lang="de-CH" sz="1800" b="0" i="0" u="none" strike="noStrike" baseline="0">
              <a:solidFill>
                <a:srgbClr val="000000"/>
              </a:solidFill>
              <a:latin typeface="55 Helvetica Roman"/>
            </a:rPr>
            <a:t> EL 3</a:t>
          </a:r>
        </a:p>
      </xdr:txBody>
    </xdr:sp>
    <xdr:clientData/>
  </xdr:twoCellAnchor>
  <xdr:twoCellAnchor>
    <xdr:from>
      <xdr:col>2</xdr:col>
      <xdr:colOff>95250</xdr:colOff>
      <xdr:row>33</xdr:row>
      <xdr:rowOff>0</xdr:rowOff>
    </xdr:from>
    <xdr:to>
      <xdr:col>10</xdr:col>
      <xdr:colOff>409575</xdr:colOff>
      <xdr:row>33</xdr:row>
      <xdr:rowOff>0</xdr:rowOff>
    </xdr:to>
    <xdr:sp macro="" textlink="#REF!">
      <xdr:nvSpPr>
        <xdr:cNvPr id="1028" name="Text 4">
          <a:extLst>
            <a:ext uri="{FF2B5EF4-FFF2-40B4-BE49-F238E27FC236}">
              <a16:creationId xmlns:a16="http://schemas.microsoft.com/office/drawing/2014/main" id="{00000000-0008-0000-1600-000004040000}"/>
            </a:ext>
          </a:extLst>
        </xdr:cNvPr>
        <xdr:cNvSpPr txBox="1">
          <a:spLocks noChangeArrowheads="1"/>
        </xdr:cNvSpPr>
      </xdr:nvSpPr>
      <xdr:spPr bwMode="auto">
        <a:xfrm>
          <a:off x="1419225" y="6819900"/>
          <a:ext cx="6181725" cy="0"/>
        </a:xfrm>
        <a:prstGeom prst="rect">
          <a:avLst/>
        </a:prstGeom>
        <a:noFill/>
        <a:ln w="1">
          <a:noFill/>
          <a:miter lim="800000"/>
          <a:headEnd/>
          <a:tailEnd/>
        </a:ln>
      </xdr:spPr>
      <xdr:txBody>
        <a:bodyPr/>
        <a:lstStyle/>
        <a:p>
          <a:fld id="{BD694771-2B66-4C85-ABA8-4066290FE0FD}" type="TxLink">
            <a:rPr lang="de-CH"/>
            <a:pPr/>
            <a:t></a:t>
          </a:fld>
          <a:endParaRPr lang="de-CH"/>
        </a:p>
      </xdr:txBody>
    </xdr:sp>
    <xdr:clientData/>
  </xdr:twoCellAnchor>
  <xdr:twoCellAnchor>
    <xdr:from>
      <xdr:col>8</xdr:col>
      <xdr:colOff>504825</xdr:colOff>
      <xdr:row>33</xdr:row>
      <xdr:rowOff>0</xdr:rowOff>
    </xdr:from>
    <xdr:to>
      <xdr:col>9</xdr:col>
      <xdr:colOff>714375</xdr:colOff>
      <xdr:row>33</xdr:row>
      <xdr:rowOff>0</xdr:rowOff>
    </xdr:to>
    <xdr:grpSp>
      <xdr:nvGrpSpPr>
        <xdr:cNvPr id="1048" name="Group 14">
          <a:extLst>
            <a:ext uri="{FF2B5EF4-FFF2-40B4-BE49-F238E27FC236}">
              <a16:creationId xmlns:a16="http://schemas.microsoft.com/office/drawing/2014/main" id="{00000000-0008-0000-1600-000018040000}"/>
            </a:ext>
          </a:extLst>
        </xdr:cNvPr>
        <xdr:cNvGrpSpPr>
          <a:grpSpLocks/>
        </xdr:cNvGrpSpPr>
      </xdr:nvGrpSpPr>
      <xdr:grpSpPr bwMode="auto">
        <a:xfrm>
          <a:off x="6219825" y="6819900"/>
          <a:ext cx="962025" cy="0"/>
          <a:chOff x="0" y="147"/>
          <a:chExt cx="84" cy="31"/>
        </a:xfrm>
      </xdr:grpSpPr>
      <xdr:sp macro="" textlink="">
        <xdr:nvSpPr>
          <xdr:cNvPr id="1039" name="Text 29">
            <a:extLst>
              <a:ext uri="{FF2B5EF4-FFF2-40B4-BE49-F238E27FC236}">
                <a16:creationId xmlns:a16="http://schemas.microsoft.com/office/drawing/2014/main" id="{00000000-0008-0000-1600-00000F040000}"/>
              </a:ext>
            </a:extLst>
          </xdr:cNvPr>
          <xdr:cNvSpPr txBox="1">
            <a:spLocks noChangeArrowheads="1"/>
          </xdr:cNvSpPr>
        </xdr:nvSpPr>
        <xdr:spPr bwMode="auto">
          <a:xfrm>
            <a:off x="78603238435" y="6819900"/>
            <a:ext cx="56" cy="0"/>
          </a:xfrm>
          <a:prstGeom prst="rect">
            <a:avLst/>
          </a:prstGeom>
          <a:noFill/>
          <a:ln w="1">
            <a:noFill/>
            <a:miter lim="800000"/>
            <a:headEnd/>
            <a:tailEnd/>
          </a:ln>
        </xdr:spPr>
        <xdr:txBody>
          <a:bodyPr vertOverflow="clip" wrap="square" lIns="27432" tIns="0" rIns="27432" bIns="18288" anchor="b" upright="1"/>
          <a:lstStyle/>
          <a:p>
            <a:pPr algn="ctr" rtl="0">
              <a:defRPr sz="1000"/>
            </a:pPr>
            <a:r>
              <a:rPr lang="de-CH" sz="1000" b="0" i="0" u="none" strike="noStrike" baseline="0">
                <a:solidFill>
                  <a:srgbClr val="000000"/>
                </a:solidFill>
                <a:latin typeface="55 Helvetica Roman"/>
              </a:rPr>
              <a:t>S. 22, EL  </a:t>
            </a:r>
          </a:p>
        </xdr:txBody>
      </xdr:sp>
      <xdr:pic>
        <xdr:nvPicPr>
          <xdr:cNvPr id="1050" name="Bild 93">
            <a:extLst>
              <a:ext uri="{FF2B5EF4-FFF2-40B4-BE49-F238E27FC236}">
                <a16:creationId xmlns:a16="http://schemas.microsoft.com/office/drawing/2014/main" id="{00000000-0008-0000-1600-00001A040000}"/>
              </a:ext>
            </a:extLst>
          </xdr:cNvPr>
          <xdr:cNvPicPr>
            <a:picLocks noChangeAspect="1" noChangeArrowheads="1"/>
          </xdr:cNvPicPr>
        </xdr:nvPicPr>
        <xdr:blipFill>
          <a:blip xmlns:r="http://schemas.openxmlformats.org/officeDocument/2006/relationships" r:embed="rId1">
            <a:lum bright="-6000" contrast="18000"/>
          </a:blip>
          <a:srcRect/>
          <a:stretch>
            <a:fillRect/>
          </a:stretch>
        </xdr:blipFill>
        <xdr:spPr bwMode="auto">
          <a:xfrm>
            <a:off x="0" y="147"/>
            <a:ext cx="32" cy="31"/>
          </a:xfrm>
          <a:prstGeom prst="rect">
            <a:avLst/>
          </a:prstGeom>
          <a:solidFill>
            <a:srgbClr val="FFFFFF"/>
          </a:solidFill>
          <a:ln w="1">
            <a:noFill/>
            <a:miter lim="800000"/>
            <a:headEnd/>
            <a:tailEnd/>
          </a:ln>
        </xdr:spPr>
      </xdr:pic>
    </xdr:grpSp>
    <xdr:clientData/>
  </xdr:twoCellAnchor>
</xdr:wsDr>
</file>

<file path=xl/drawings/drawing4.xml><?xml version="1.0" encoding="utf-8"?>
<c:userShapes xmlns:c="http://schemas.openxmlformats.org/drawingml/2006/chart">
  <cdr:relSizeAnchor xmlns:cdr="http://schemas.openxmlformats.org/drawingml/2006/chartDrawing">
    <cdr:from>
      <cdr:x>0.58086</cdr:x>
      <cdr:y>0</cdr:y>
    </cdr:from>
    <cdr:to>
      <cdr:x>0.58125</cdr:x>
      <cdr:y>0.88462</cdr:y>
    </cdr:to>
    <cdr:sp macro="" textlink="">
      <cdr:nvSpPr>
        <cdr:cNvPr id="3"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0.58086</cdr:x>
      <cdr:y>0</cdr:y>
    </cdr:from>
    <cdr:to>
      <cdr:x>0.58125</cdr:x>
      <cdr:y>0.88462</cdr:y>
    </cdr:to>
    <cdr:sp macro="" textlink="">
      <cdr:nvSpPr>
        <cdr:cNvPr id="2"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0.58086</cdr:x>
      <cdr:y>0</cdr:y>
    </cdr:from>
    <cdr:to>
      <cdr:x>0.58125</cdr:x>
      <cdr:y>0.88462</cdr:y>
    </cdr:to>
    <cdr:sp macro="" textlink="">
      <cdr:nvSpPr>
        <cdr:cNvPr id="4"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0.21947</cdr:x>
      <cdr:y>0.05594</cdr:y>
    </cdr:from>
    <cdr:to>
      <cdr:x>0.467</cdr:x>
      <cdr:y>0.14685</cdr:y>
    </cdr:to>
    <cdr:sp macro="" textlink="">
      <cdr:nvSpPr>
        <cdr:cNvPr id="5" name="Textfeld 4"/>
        <cdr:cNvSpPr txBox="1"/>
      </cdr:nvSpPr>
      <cdr:spPr>
        <a:xfrm xmlns:a="http://schemas.openxmlformats.org/drawingml/2006/main">
          <a:off x="1266825" y="152401"/>
          <a:ext cx="14287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1100"/>
            <a:t>PC à l’AI / EL zur IV</a:t>
          </a:r>
        </a:p>
      </cdr:txBody>
    </cdr:sp>
  </cdr:relSizeAnchor>
  <cdr:relSizeAnchor xmlns:cdr="http://schemas.openxmlformats.org/drawingml/2006/chartDrawing">
    <cdr:from>
      <cdr:x>0.65347</cdr:x>
      <cdr:y>0.05944</cdr:y>
    </cdr:from>
    <cdr:to>
      <cdr:x>0.90099</cdr:x>
      <cdr:y>0.1958</cdr:y>
    </cdr:to>
    <cdr:sp macro="" textlink="">
      <cdr:nvSpPr>
        <cdr:cNvPr id="6" name="Textfeld 1"/>
        <cdr:cNvSpPr txBox="1"/>
      </cdr:nvSpPr>
      <cdr:spPr>
        <a:xfrm xmlns:a="http://schemas.openxmlformats.org/drawingml/2006/main">
          <a:off x="3771900" y="161925"/>
          <a:ext cx="1428750" cy="371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1100"/>
            <a:t>PC à l’AV / EL zur AV</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57150</xdr:colOff>
      <xdr:row>42</xdr:row>
      <xdr:rowOff>152400</xdr:rowOff>
    </xdr:from>
    <xdr:to>
      <xdr:col>2</xdr:col>
      <xdr:colOff>476250</xdr:colOff>
      <xdr:row>59</xdr:row>
      <xdr:rowOff>57150</xdr:rowOff>
    </xdr:to>
    <xdr:graphicFrame macro="">
      <xdr:nvGraphicFramePr>
        <xdr:cNvPr id="2" name="Diagramm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29</xdr:row>
      <xdr:rowOff>57150</xdr:rowOff>
    </xdr:from>
    <xdr:to>
      <xdr:col>2</xdr:col>
      <xdr:colOff>1905</xdr:colOff>
      <xdr:row>37</xdr:row>
      <xdr:rowOff>114300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2743200" y="5734050"/>
          <a:ext cx="2611755" cy="135255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1  Erwachsene EL-beziehende Personen.</a:t>
          </a:r>
        </a:p>
        <a:p>
          <a:pPr algn="l" rtl="0">
            <a:defRPr sz="1000"/>
          </a:pPr>
          <a:r>
            <a:rPr lang="de-CH" sz="900" b="0" i="0" u="none" strike="noStrike" baseline="0">
              <a:solidFill>
                <a:srgbClr val="000000"/>
              </a:solidFill>
              <a:latin typeface="Arial"/>
              <a:cs typeface="Arial"/>
            </a:rPr>
            <a:t>2  Personen mit Hauptrenten und Zusatzrenten in der Schweiz, Stand im Dezember.</a:t>
          </a:r>
        </a:p>
        <a:p>
          <a:pPr algn="l" rtl="0">
            <a:defRPr sz="1000"/>
          </a:pPr>
          <a:r>
            <a:rPr lang="de-CH" sz="900" b="0" i="0" u="none" strike="noStrike" baseline="0">
              <a:solidFill>
                <a:srgbClr val="000000"/>
              </a:solidFill>
              <a:latin typeface="Arial"/>
              <a:cs typeface="Arial"/>
            </a:rPr>
            <a:t>3  Geschieden = geschieden oder getrennt.</a:t>
          </a:r>
        </a:p>
        <a:p>
          <a:pPr algn="l" rtl="0">
            <a:defRPr sz="1000"/>
          </a:pPr>
          <a:r>
            <a:rPr lang="de-CH" sz="900" b="0" i="0" u="none" strike="noStrike" baseline="0">
              <a:solidFill>
                <a:srgbClr val="000000"/>
              </a:solidFill>
              <a:latin typeface="Arial"/>
              <a:cs typeface="Arial"/>
            </a:rPr>
            <a:t>4  Bei der Altersversicherung sind Personen mit einer Zusatzrente jünger als 64/65.</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Quelle: Bundesamt für Sozialversicherungen, </a:t>
          </a:r>
          <a:r>
            <a:rPr lang="de-CH" sz="900" b="0" i="0" u="none" strike="noStrike" baseline="0">
              <a:solidFill>
                <a:srgbClr val="000000"/>
              </a:solidFill>
              <a:latin typeface="Arial" panose="020B0604020202020204" pitchFamily="34" charset="0"/>
              <a:ea typeface="+mn-ea"/>
              <a:cs typeface="Arial" panose="020B0604020202020204" pitchFamily="34" charset="0"/>
            </a:rPr>
            <a:t>Bereich Datengrundlagen und Analysen</a:t>
          </a:r>
        </a:p>
      </xdr:txBody>
    </xdr:sp>
    <xdr:clientData/>
  </xdr:twoCellAnchor>
  <xdr:twoCellAnchor>
    <xdr:from>
      <xdr:col>0</xdr:col>
      <xdr:colOff>47625</xdr:colOff>
      <xdr:row>29</xdr:row>
      <xdr:rowOff>47626</xdr:rowOff>
    </xdr:from>
    <xdr:to>
      <xdr:col>1</xdr:col>
      <xdr:colOff>9525</xdr:colOff>
      <xdr:row>38</xdr:row>
      <xdr:rowOff>152400</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47625" y="5724526"/>
          <a:ext cx="2638425" cy="1562099"/>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1  Adultes bénéficiaires de PC.</a:t>
          </a:r>
        </a:p>
        <a:p>
          <a:pPr algn="l" rtl="0">
            <a:defRPr sz="1000"/>
          </a:pPr>
          <a:r>
            <a:rPr lang="de-CH" sz="900" b="0" i="0" u="none" strike="noStrike" baseline="0">
              <a:solidFill>
                <a:srgbClr val="000000"/>
              </a:solidFill>
              <a:latin typeface="Arial"/>
              <a:cs typeface="Arial"/>
            </a:rPr>
            <a:t>2  Bénéficiaires de rentes principales et de rentes complémentaires en Suisse, état en décembre.</a:t>
          </a:r>
        </a:p>
        <a:p>
          <a:pPr algn="l" rtl="0">
            <a:defRPr sz="1000"/>
          </a:pPr>
          <a:r>
            <a:rPr lang="de-CH" sz="900" b="0" i="0" u="none" strike="noStrike" baseline="0">
              <a:solidFill>
                <a:srgbClr val="000000"/>
              </a:solidFill>
              <a:latin typeface="Arial"/>
              <a:cs typeface="Arial"/>
            </a:rPr>
            <a:t>3  Divorcé = divorcé ou séparé.</a:t>
          </a:r>
        </a:p>
        <a:p>
          <a:pPr algn="l" rtl="0">
            <a:defRPr sz="1000"/>
          </a:pPr>
          <a:r>
            <a:rPr lang="de-CH" sz="900" b="0" i="0" u="none" strike="noStrike" baseline="0">
              <a:solidFill>
                <a:srgbClr val="000000"/>
              </a:solidFill>
              <a:latin typeface="Arial"/>
              <a:cs typeface="Arial"/>
            </a:rPr>
            <a:t>4  Dans l’assurance-vieillesse, les bénéficiaires de rente complémentaire ont moins de 64/65 ans.  </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Source : Office fédéral des assurances sociales, </a:t>
          </a:r>
          <a:r>
            <a:rPr lang="fr-CH" sz="900" b="0" i="0" u="none" strike="noStrike" baseline="0">
              <a:solidFill>
                <a:srgbClr val="000000"/>
              </a:solidFill>
              <a:latin typeface="Arial" panose="020B0604020202020204" pitchFamily="34" charset="0"/>
              <a:ea typeface="+mn-ea"/>
              <a:cs typeface="Arial" panose="020B0604020202020204" pitchFamily="34" charset="0"/>
            </a:rPr>
            <a:t>Secteur données de base et analyses</a:t>
          </a:r>
          <a:endParaRPr lang="de-CH" sz="900" b="0" i="0" u="none" strike="noStrike" baseline="0">
            <a:solidFill>
              <a:srgbClr val="000000"/>
            </a:solidFill>
            <a:latin typeface="Arial" panose="020B0604020202020204" pitchFamily="34" charset="0"/>
            <a:ea typeface="+mn-ea"/>
            <a:cs typeface="Arial" panose="020B0604020202020204" pitchFamily="34" charset="0"/>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0.58086</cdr:x>
      <cdr:y>0</cdr:y>
    </cdr:from>
    <cdr:to>
      <cdr:x>0.58125</cdr:x>
      <cdr:y>0.88462</cdr:y>
    </cdr:to>
    <cdr:sp macro="" textlink="">
      <cdr:nvSpPr>
        <cdr:cNvPr id="3"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0.58086</cdr:x>
      <cdr:y>0</cdr:y>
    </cdr:from>
    <cdr:to>
      <cdr:x>0.58125</cdr:x>
      <cdr:y>0.88462</cdr:y>
    </cdr:to>
    <cdr:sp macro="" textlink="">
      <cdr:nvSpPr>
        <cdr:cNvPr id="2"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0.58086</cdr:x>
      <cdr:y>0</cdr:y>
    </cdr:from>
    <cdr:to>
      <cdr:x>0.58125</cdr:x>
      <cdr:y>0.88462</cdr:y>
    </cdr:to>
    <cdr:sp macro="" textlink="">
      <cdr:nvSpPr>
        <cdr:cNvPr id="4"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0.21947</cdr:x>
      <cdr:y>0.05594</cdr:y>
    </cdr:from>
    <cdr:to>
      <cdr:x>0.467</cdr:x>
      <cdr:y>0.14685</cdr:y>
    </cdr:to>
    <cdr:sp macro="" textlink="">
      <cdr:nvSpPr>
        <cdr:cNvPr id="5" name="Textfeld 4"/>
        <cdr:cNvSpPr txBox="1"/>
      </cdr:nvSpPr>
      <cdr:spPr>
        <a:xfrm xmlns:a="http://schemas.openxmlformats.org/drawingml/2006/main">
          <a:off x="1266825" y="152401"/>
          <a:ext cx="14287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1100"/>
            <a:t>PC à l’AI / EL zur IV</a:t>
          </a:r>
        </a:p>
      </cdr:txBody>
    </cdr:sp>
  </cdr:relSizeAnchor>
  <cdr:relSizeAnchor xmlns:cdr="http://schemas.openxmlformats.org/drawingml/2006/chartDrawing">
    <cdr:from>
      <cdr:x>0.65347</cdr:x>
      <cdr:y>0.05944</cdr:y>
    </cdr:from>
    <cdr:to>
      <cdr:x>0.90099</cdr:x>
      <cdr:y>0.1958</cdr:y>
    </cdr:to>
    <cdr:sp macro="" textlink="">
      <cdr:nvSpPr>
        <cdr:cNvPr id="6" name="Textfeld 1"/>
        <cdr:cNvSpPr txBox="1"/>
      </cdr:nvSpPr>
      <cdr:spPr>
        <a:xfrm xmlns:a="http://schemas.openxmlformats.org/drawingml/2006/main">
          <a:off x="3771900" y="161925"/>
          <a:ext cx="1428750" cy="371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1100"/>
            <a:t>PC à l’AV / EL zur AV</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57150</xdr:colOff>
      <xdr:row>42</xdr:row>
      <xdr:rowOff>152400</xdr:rowOff>
    </xdr:from>
    <xdr:to>
      <xdr:col>2</xdr:col>
      <xdr:colOff>476250</xdr:colOff>
      <xdr:row>59</xdr:row>
      <xdr:rowOff>57150</xdr:rowOff>
    </xdr:to>
    <xdr:graphicFrame macro="">
      <xdr:nvGraphicFramePr>
        <xdr:cNvPr id="2" name="Diagram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29</xdr:row>
      <xdr:rowOff>57150</xdr:rowOff>
    </xdr:from>
    <xdr:to>
      <xdr:col>2</xdr:col>
      <xdr:colOff>1905</xdr:colOff>
      <xdr:row>37</xdr:row>
      <xdr:rowOff>114300</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2743200" y="5534025"/>
          <a:ext cx="2611755" cy="135255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1  Erwachsene EL-beziehende Personen.</a:t>
          </a:r>
        </a:p>
        <a:p>
          <a:pPr algn="l" rtl="0">
            <a:defRPr sz="1000"/>
          </a:pPr>
          <a:r>
            <a:rPr lang="de-CH" sz="900" b="0" i="0" u="none" strike="noStrike" baseline="0">
              <a:solidFill>
                <a:srgbClr val="000000"/>
              </a:solidFill>
              <a:latin typeface="Arial"/>
              <a:cs typeface="Arial"/>
            </a:rPr>
            <a:t>2  Personen mit Hauptrenten und Zusatzrenten in der Schweiz, Stand im Dezember.</a:t>
          </a:r>
        </a:p>
        <a:p>
          <a:pPr algn="l" rtl="0">
            <a:defRPr sz="1000"/>
          </a:pPr>
          <a:r>
            <a:rPr lang="de-CH" sz="900" b="0" i="0" u="none" strike="noStrike" baseline="0">
              <a:solidFill>
                <a:srgbClr val="000000"/>
              </a:solidFill>
              <a:latin typeface="Arial"/>
              <a:cs typeface="Arial"/>
            </a:rPr>
            <a:t>3  Geschieden = geschieden oder getrennt.</a:t>
          </a:r>
        </a:p>
        <a:p>
          <a:pPr algn="l" rtl="0">
            <a:defRPr sz="1000"/>
          </a:pPr>
          <a:r>
            <a:rPr lang="de-CH" sz="900" b="0" i="0" u="none" strike="noStrike" baseline="0">
              <a:solidFill>
                <a:srgbClr val="000000"/>
              </a:solidFill>
              <a:latin typeface="Arial"/>
              <a:cs typeface="Arial"/>
            </a:rPr>
            <a:t>4  Bei der Altersversicherung sind Personen mit einer Zusatzrente jünger als 64/65.</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Quelle: Bundesamt für Sozialversicherungen, </a:t>
          </a:r>
          <a:r>
            <a:rPr lang="de-CH" sz="900" b="0" i="0" u="none" strike="noStrike" baseline="0">
              <a:solidFill>
                <a:srgbClr val="000000"/>
              </a:solidFill>
              <a:latin typeface="Arial" panose="020B0604020202020204" pitchFamily="34" charset="0"/>
              <a:ea typeface="+mn-ea"/>
              <a:cs typeface="Arial" panose="020B0604020202020204" pitchFamily="34" charset="0"/>
            </a:rPr>
            <a:t>Bereich Datengrundlagen und Analysen</a:t>
          </a:r>
        </a:p>
      </xdr:txBody>
    </xdr:sp>
    <xdr:clientData/>
  </xdr:twoCellAnchor>
  <xdr:twoCellAnchor>
    <xdr:from>
      <xdr:col>0</xdr:col>
      <xdr:colOff>47625</xdr:colOff>
      <xdr:row>29</xdr:row>
      <xdr:rowOff>47626</xdr:rowOff>
    </xdr:from>
    <xdr:to>
      <xdr:col>1</xdr:col>
      <xdr:colOff>9525</xdr:colOff>
      <xdr:row>38</xdr:row>
      <xdr:rowOff>152400</xdr:rowOff>
    </xdr:to>
    <xdr:sp macro="" textlink="">
      <xdr:nvSpPr>
        <xdr:cNvPr id="4" name="Text Box 2">
          <a:extLst>
            <a:ext uri="{FF2B5EF4-FFF2-40B4-BE49-F238E27FC236}">
              <a16:creationId xmlns:a16="http://schemas.microsoft.com/office/drawing/2014/main" id="{00000000-0008-0000-0200-000004000000}"/>
            </a:ext>
          </a:extLst>
        </xdr:cNvPr>
        <xdr:cNvSpPr txBox="1">
          <a:spLocks noChangeArrowheads="1"/>
        </xdr:cNvSpPr>
      </xdr:nvSpPr>
      <xdr:spPr bwMode="auto">
        <a:xfrm>
          <a:off x="47625" y="5524501"/>
          <a:ext cx="2638425" cy="1562099"/>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1  Adultes bénéficiaires de PC.</a:t>
          </a:r>
        </a:p>
        <a:p>
          <a:pPr algn="l" rtl="0">
            <a:defRPr sz="1000"/>
          </a:pPr>
          <a:r>
            <a:rPr lang="de-CH" sz="900" b="0" i="0" u="none" strike="noStrike" baseline="0">
              <a:solidFill>
                <a:srgbClr val="000000"/>
              </a:solidFill>
              <a:latin typeface="Arial"/>
              <a:cs typeface="Arial"/>
            </a:rPr>
            <a:t>2  Bénéficiaires de rentes principales et de rentes complémentaires en Suisse, état en décembre.</a:t>
          </a:r>
        </a:p>
        <a:p>
          <a:pPr algn="l" rtl="0">
            <a:defRPr sz="1000"/>
          </a:pPr>
          <a:r>
            <a:rPr lang="de-CH" sz="900" b="0" i="0" u="none" strike="noStrike" baseline="0">
              <a:solidFill>
                <a:srgbClr val="000000"/>
              </a:solidFill>
              <a:latin typeface="Arial"/>
              <a:cs typeface="Arial"/>
            </a:rPr>
            <a:t>3  Divorcé = divorcé ou séparé.</a:t>
          </a:r>
        </a:p>
        <a:p>
          <a:pPr algn="l" rtl="0">
            <a:defRPr sz="1000"/>
          </a:pPr>
          <a:r>
            <a:rPr lang="de-CH" sz="900" b="0" i="0" u="none" strike="noStrike" baseline="0">
              <a:solidFill>
                <a:srgbClr val="000000"/>
              </a:solidFill>
              <a:latin typeface="Arial"/>
              <a:cs typeface="Arial"/>
            </a:rPr>
            <a:t>4  Dans l’assurance-vieillesse, les bénéficiaires de rente complémentaire ont moins de 64/65 ans.  </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Source : Office fédéral des assurances sociales, </a:t>
          </a:r>
          <a:r>
            <a:rPr lang="fr-CH" sz="900" b="0" i="0" u="none" strike="noStrike" baseline="0">
              <a:solidFill>
                <a:srgbClr val="000000"/>
              </a:solidFill>
              <a:latin typeface="Arial" panose="020B0604020202020204" pitchFamily="34" charset="0"/>
              <a:ea typeface="+mn-ea"/>
              <a:cs typeface="Arial" panose="020B0604020202020204" pitchFamily="34" charset="0"/>
            </a:rPr>
            <a:t>Secteur données de base et analyses</a:t>
          </a:r>
          <a:endParaRPr lang="de-CH" sz="900" b="0" i="0" u="none" strike="noStrike" baseline="0">
            <a:solidFill>
              <a:srgbClr val="000000"/>
            </a:solidFill>
            <a:latin typeface="Arial" panose="020B0604020202020204" pitchFamily="34" charset="0"/>
            <a:ea typeface="+mn-ea"/>
            <a:cs typeface="Arial" panose="020B0604020202020204" pitchFamily="34" charset="0"/>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0.58086</cdr:x>
      <cdr:y>0</cdr:y>
    </cdr:from>
    <cdr:to>
      <cdr:x>0.58125</cdr:x>
      <cdr:y>0.88462</cdr:y>
    </cdr:to>
    <cdr:sp macro="" textlink="">
      <cdr:nvSpPr>
        <cdr:cNvPr id="3"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0.58086</cdr:x>
      <cdr:y>0</cdr:y>
    </cdr:from>
    <cdr:to>
      <cdr:x>0.58125</cdr:x>
      <cdr:y>0.88462</cdr:y>
    </cdr:to>
    <cdr:sp macro="" textlink="">
      <cdr:nvSpPr>
        <cdr:cNvPr id="2"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0.58086</cdr:x>
      <cdr:y>0</cdr:y>
    </cdr:from>
    <cdr:to>
      <cdr:x>0.58125</cdr:x>
      <cdr:y>0.88462</cdr:y>
    </cdr:to>
    <cdr:sp macro="" textlink="">
      <cdr:nvSpPr>
        <cdr:cNvPr id="4" name="Gerade Verbindung 2"/>
        <cdr:cNvSpPr/>
      </cdr:nvSpPr>
      <cdr:spPr bwMode="auto">
        <a:xfrm xmlns:a="http://schemas.openxmlformats.org/drawingml/2006/main" flipV="1">
          <a:off x="3352800" y="0"/>
          <a:ext cx="2262" cy="2409824"/>
        </a:xfrm>
        <a:prstGeom xmlns:a="http://schemas.openxmlformats.org/drawingml/2006/main" prst="line">
          <a:avLst/>
        </a:prstGeom>
        <a:solidFill xmlns:a="http://schemas.openxmlformats.org/drawingml/2006/main">
          <a:srgbClr val="FFFFFF"/>
        </a:solidFill>
        <a:ln xmlns:a="http://schemas.openxmlformats.org/drawingml/2006/main" w="19050"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0.21947</cdr:x>
      <cdr:y>0.05594</cdr:y>
    </cdr:from>
    <cdr:to>
      <cdr:x>0.467</cdr:x>
      <cdr:y>0.14685</cdr:y>
    </cdr:to>
    <cdr:sp macro="" textlink="">
      <cdr:nvSpPr>
        <cdr:cNvPr id="5" name="Textfeld 4"/>
        <cdr:cNvSpPr txBox="1"/>
      </cdr:nvSpPr>
      <cdr:spPr>
        <a:xfrm xmlns:a="http://schemas.openxmlformats.org/drawingml/2006/main">
          <a:off x="1266825" y="152401"/>
          <a:ext cx="14287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1100"/>
            <a:t>PC à l’AI / EL zur IV</a:t>
          </a:r>
        </a:p>
      </cdr:txBody>
    </cdr:sp>
  </cdr:relSizeAnchor>
  <cdr:relSizeAnchor xmlns:cdr="http://schemas.openxmlformats.org/drawingml/2006/chartDrawing">
    <cdr:from>
      <cdr:x>0.65347</cdr:x>
      <cdr:y>0.05944</cdr:y>
    </cdr:from>
    <cdr:to>
      <cdr:x>0.90099</cdr:x>
      <cdr:y>0.1958</cdr:y>
    </cdr:to>
    <cdr:sp macro="" textlink="">
      <cdr:nvSpPr>
        <cdr:cNvPr id="6" name="Textfeld 1"/>
        <cdr:cNvSpPr txBox="1"/>
      </cdr:nvSpPr>
      <cdr:spPr>
        <a:xfrm xmlns:a="http://schemas.openxmlformats.org/drawingml/2006/main">
          <a:off x="3771900" y="161925"/>
          <a:ext cx="1428750" cy="371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1100"/>
            <a:t>PC à l’AV / EL zur AV</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57150</xdr:colOff>
      <xdr:row>41</xdr:row>
      <xdr:rowOff>152400</xdr:rowOff>
    </xdr:from>
    <xdr:to>
      <xdr:col>2</xdr:col>
      <xdr:colOff>476250</xdr:colOff>
      <xdr:row>58</xdr:row>
      <xdr:rowOff>57150</xdr:rowOff>
    </xdr:to>
    <xdr:graphicFrame macro="">
      <xdr:nvGraphicFramePr>
        <xdr:cNvPr id="2" name="Diagramm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28</xdr:row>
      <xdr:rowOff>57150</xdr:rowOff>
    </xdr:from>
    <xdr:to>
      <xdr:col>2</xdr:col>
      <xdr:colOff>1905</xdr:colOff>
      <xdr:row>36</xdr:row>
      <xdr:rowOff>114300</xdr:rowOff>
    </xdr:to>
    <xdr:sp macro="" textlink="">
      <xdr:nvSpPr>
        <xdr:cNvPr id="3" name="Text Box 1">
          <a:extLst>
            <a:ext uri="{FF2B5EF4-FFF2-40B4-BE49-F238E27FC236}">
              <a16:creationId xmlns:a16="http://schemas.microsoft.com/office/drawing/2014/main" id="{00000000-0008-0000-0300-000003000000}"/>
            </a:ext>
          </a:extLst>
        </xdr:cNvPr>
        <xdr:cNvSpPr txBox="1">
          <a:spLocks noChangeArrowheads="1"/>
        </xdr:cNvSpPr>
      </xdr:nvSpPr>
      <xdr:spPr bwMode="auto">
        <a:xfrm>
          <a:off x="2743200" y="5534025"/>
          <a:ext cx="2611755" cy="135255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1  Erwachsene EL-beziehende Personen.</a:t>
          </a:r>
        </a:p>
        <a:p>
          <a:pPr algn="l" rtl="0">
            <a:defRPr sz="1000"/>
          </a:pPr>
          <a:r>
            <a:rPr lang="de-CH" sz="900" b="0" i="0" u="none" strike="noStrike" baseline="0">
              <a:solidFill>
                <a:srgbClr val="000000"/>
              </a:solidFill>
              <a:latin typeface="Arial"/>
              <a:cs typeface="Arial"/>
            </a:rPr>
            <a:t>2  Personen mit Hauptrenten und Zusatzrenten in der Schweiz, Stand im Dezember.</a:t>
          </a:r>
        </a:p>
        <a:p>
          <a:pPr algn="l" rtl="0">
            <a:defRPr sz="1000"/>
          </a:pPr>
          <a:r>
            <a:rPr lang="de-CH" sz="900" b="0" i="0" u="none" strike="noStrike" baseline="0">
              <a:solidFill>
                <a:srgbClr val="000000"/>
              </a:solidFill>
              <a:latin typeface="Arial"/>
              <a:cs typeface="Arial"/>
            </a:rPr>
            <a:t>3  Geschieden = geschieden oder getrennt.</a:t>
          </a:r>
        </a:p>
        <a:p>
          <a:pPr algn="l" rtl="0">
            <a:defRPr sz="1000"/>
          </a:pPr>
          <a:r>
            <a:rPr lang="de-CH" sz="900" b="0" i="0" u="none" strike="noStrike" baseline="0">
              <a:solidFill>
                <a:srgbClr val="000000"/>
              </a:solidFill>
              <a:latin typeface="Arial"/>
              <a:cs typeface="Arial"/>
            </a:rPr>
            <a:t>4  Bei der Altersversicherung sind Personen mit einer Zusatzrente jünger als 64/65.</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Quelle: Bundesamt für Sozialversicherungen, </a:t>
          </a:r>
          <a:r>
            <a:rPr lang="de-CH" sz="900" b="0" i="0" u="none" strike="noStrike" baseline="0">
              <a:solidFill>
                <a:srgbClr val="000000"/>
              </a:solidFill>
              <a:latin typeface="Arial" panose="020B0604020202020204" pitchFamily="34" charset="0"/>
              <a:ea typeface="+mn-ea"/>
              <a:cs typeface="Arial" panose="020B0604020202020204" pitchFamily="34" charset="0"/>
            </a:rPr>
            <a:t>Bereich Datengrundlagen und Analysen</a:t>
          </a:r>
        </a:p>
      </xdr:txBody>
    </xdr:sp>
    <xdr:clientData/>
  </xdr:twoCellAnchor>
  <xdr:twoCellAnchor>
    <xdr:from>
      <xdr:col>0</xdr:col>
      <xdr:colOff>47625</xdr:colOff>
      <xdr:row>28</xdr:row>
      <xdr:rowOff>47626</xdr:rowOff>
    </xdr:from>
    <xdr:to>
      <xdr:col>1</xdr:col>
      <xdr:colOff>9525</xdr:colOff>
      <xdr:row>37</xdr:row>
      <xdr:rowOff>152400</xdr:rowOff>
    </xdr:to>
    <xdr:sp macro="" textlink="">
      <xdr:nvSpPr>
        <xdr:cNvPr id="4" name="Text Box 2">
          <a:extLst>
            <a:ext uri="{FF2B5EF4-FFF2-40B4-BE49-F238E27FC236}">
              <a16:creationId xmlns:a16="http://schemas.microsoft.com/office/drawing/2014/main" id="{00000000-0008-0000-0300-000004000000}"/>
            </a:ext>
          </a:extLst>
        </xdr:cNvPr>
        <xdr:cNvSpPr txBox="1">
          <a:spLocks noChangeArrowheads="1"/>
        </xdr:cNvSpPr>
      </xdr:nvSpPr>
      <xdr:spPr bwMode="auto">
        <a:xfrm>
          <a:off x="47625" y="5524501"/>
          <a:ext cx="2638425" cy="1562099"/>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1  Adultes bénéficiaires de PC.</a:t>
          </a:r>
        </a:p>
        <a:p>
          <a:pPr algn="l" rtl="0">
            <a:defRPr sz="1000"/>
          </a:pPr>
          <a:r>
            <a:rPr lang="de-CH" sz="900" b="0" i="0" u="none" strike="noStrike" baseline="0">
              <a:solidFill>
                <a:srgbClr val="000000"/>
              </a:solidFill>
              <a:latin typeface="Arial"/>
              <a:cs typeface="Arial"/>
            </a:rPr>
            <a:t>2  Bénéficiaires de rentes principales et de rentes complémentaires en Suisse, état en décembre.</a:t>
          </a:r>
        </a:p>
        <a:p>
          <a:pPr algn="l" rtl="0">
            <a:defRPr sz="1000"/>
          </a:pPr>
          <a:r>
            <a:rPr lang="de-CH" sz="900" b="0" i="0" u="none" strike="noStrike" baseline="0">
              <a:solidFill>
                <a:srgbClr val="000000"/>
              </a:solidFill>
              <a:latin typeface="Arial"/>
              <a:cs typeface="Arial"/>
            </a:rPr>
            <a:t>3  Divorcé = divorcé ou séparé.</a:t>
          </a:r>
        </a:p>
        <a:p>
          <a:pPr algn="l" rtl="0">
            <a:defRPr sz="1000"/>
          </a:pPr>
          <a:r>
            <a:rPr lang="de-CH" sz="900" b="0" i="0" u="none" strike="noStrike" baseline="0">
              <a:solidFill>
                <a:srgbClr val="000000"/>
              </a:solidFill>
              <a:latin typeface="Arial"/>
              <a:cs typeface="Arial"/>
            </a:rPr>
            <a:t>4  Dans l’assurance-vieillesse, les bénéficiaires de rente complémentaire ont moins de 64/65 ans.  </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Source : Office fédéral des assurances sociales, </a:t>
          </a:r>
          <a:r>
            <a:rPr lang="fr-CH" sz="900" b="0" i="0" u="none" strike="noStrike" baseline="0">
              <a:solidFill>
                <a:srgbClr val="000000"/>
              </a:solidFill>
              <a:latin typeface="Arial" panose="020B0604020202020204" pitchFamily="34" charset="0"/>
              <a:ea typeface="+mn-ea"/>
              <a:cs typeface="Arial" panose="020B0604020202020204" pitchFamily="34" charset="0"/>
            </a:rPr>
            <a:t>Secteur données de base et analyses</a:t>
          </a:r>
          <a:endParaRPr lang="de-CH" sz="900" b="0" i="0" u="none" strike="noStrike" baseline="0">
            <a:solidFill>
              <a:srgbClr val="000000"/>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2.xml"/><Relationship Id="rId1" Type="http://schemas.openxmlformats.org/officeDocument/2006/relationships/printerSettings" Target="../printerSettings/printerSettings20.bin"/><Relationship Id="rId4" Type="http://schemas.openxmlformats.org/officeDocument/2006/relationships/comments" Target="../comments1.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05AA9-C983-4332-919E-626A1E5CD9FC}">
  <sheetPr>
    <pageSetUpPr fitToPage="1"/>
  </sheetPr>
  <dimension ref="A1:S179"/>
  <sheetViews>
    <sheetView tabSelected="1" zoomScaleNormal="100" workbookViewId="0"/>
  </sheetViews>
  <sheetFormatPr baseColWidth="10" defaultColWidth="11" defaultRowHeight="12.75" outlineLevelRow="1"/>
  <cols>
    <col min="1" max="2" width="46.83203125" style="170" customWidth="1"/>
    <col min="3" max="9" width="12.83203125" style="170" customWidth="1"/>
    <col min="10" max="10" width="13.83203125" style="170" customWidth="1"/>
    <col min="11" max="11" width="13.1640625" style="170" customWidth="1"/>
    <col min="12" max="12" width="13.1640625" style="195" customWidth="1"/>
    <col min="13" max="13" width="11" style="195" customWidth="1"/>
    <col min="14" max="14" width="9" style="170" bestFit="1" customWidth="1"/>
    <col min="15" max="15" width="6.6640625" style="170" customWidth="1"/>
    <col min="16" max="16" width="10" style="170" customWidth="1"/>
    <col min="17" max="17" width="11.83203125" style="170" customWidth="1"/>
    <col min="18" max="16384" width="11" style="170"/>
  </cols>
  <sheetData>
    <row r="1" spans="1:19" s="169" customFormat="1" ht="108" customHeight="1">
      <c r="A1" s="220" t="str">
        <f>CONCATENATE("PC 7A
Bénéficiaires par critères démographiques ",B101)</f>
        <v>PC 7A
Bénéficiaires par critères démographiques 2022</v>
      </c>
      <c r="B1" s="220" t="str">
        <f>CONCATENATE("EL 7A
Bezüger/-innen ",B101,", nach demographischen Merkmalen")</f>
        <v>EL 7A
Bezüger/-innen 2022, nach demographischen Merkmalen</v>
      </c>
      <c r="L1" s="170"/>
    </row>
    <row r="2" spans="1:19" s="172" customFormat="1" ht="30" customHeight="1">
      <c r="A2" s="171"/>
      <c r="C2" s="225" t="s">
        <v>169</v>
      </c>
      <c r="D2" s="226"/>
      <c r="E2" s="226"/>
      <c r="F2" s="227"/>
      <c r="G2" s="228" t="s">
        <v>170</v>
      </c>
      <c r="H2" s="229"/>
      <c r="I2" s="229"/>
      <c r="J2" s="230"/>
      <c r="L2" s="173"/>
      <c r="M2" s="174"/>
    </row>
    <row r="3" spans="1:19" s="172" customFormat="1" ht="30" customHeight="1">
      <c r="A3" s="171"/>
      <c r="B3" s="171"/>
      <c r="C3" s="175" t="s">
        <v>85</v>
      </c>
      <c r="D3" s="175" t="s">
        <v>86</v>
      </c>
      <c r="E3" s="175" t="s">
        <v>87</v>
      </c>
      <c r="F3" s="176" t="s">
        <v>24</v>
      </c>
      <c r="G3" s="175" t="s">
        <v>85</v>
      </c>
      <c r="H3" s="175" t="s">
        <v>86</v>
      </c>
      <c r="I3" s="175" t="s">
        <v>87</v>
      </c>
      <c r="J3" s="176" t="s">
        <v>24</v>
      </c>
      <c r="L3" s="173"/>
      <c r="M3" s="171"/>
    </row>
    <row r="4" spans="1:19" s="169" customFormat="1" ht="15.75" customHeight="1">
      <c r="A4" s="177"/>
      <c r="B4" s="178"/>
      <c r="C4" s="179"/>
      <c r="D4" s="179"/>
      <c r="E4" s="179"/>
      <c r="F4" s="179"/>
      <c r="G4" s="179"/>
      <c r="H4" s="179"/>
      <c r="I4" s="179"/>
      <c r="J4" s="179"/>
    </row>
    <row r="5" spans="1:19" s="172" customFormat="1" ht="30" customHeight="1">
      <c r="A5" s="171"/>
      <c r="C5" s="225" t="s">
        <v>171</v>
      </c>
      <c r="D5" s="226"/>
      <c r="E5" s="226"/>
      <c r="F5" s="227"/>
      <c r="G5" s="228" t="s">
        <v>172</v>
      </c>
      <c r="H5" s="229"/>
      <c r="I5" s="229"/>
      <c r="J5" s="230"/>
      <c r="L5" s="173"/>
      <c r="M5" s="174"/>
    </row>
    <row r="6" spans="1:19" s="172" customFormat="1" ht="30" customHeight="1">
      <c r="A6" s="171"/>
      <c r="B6" s="171"/>
      <c r="C6" s="175" t="s">
        <v>82</v>
      </c>
      <c r="D6" s="175" t="s">
        <v>83</v>
      </c>
      <c r="E6" s="175" t="s">
        <v>84</v>
      </c>
      <c r="F6" s="176" t="s">
        <v>24</v>
      </c>
      <c r="G6" s="175" t="s">
        <v>82</v>
      </c>
      <c r="H6" s="175" t="s">
        <v>83</v>
      </c>
      <c r="I6" s="175" t="s">
        <v>84</v>
      </c>
      <c r="J6" s="176" t="s">
        <v>24</v>
      </c>
      <c r="L6" s="173"/>
      <c r="M6" s="171"/>
    </row>
    <row r="7" spans="1:19" ht="15.75" hidden="1" customHeight="1" outlineLevel="1">
      <c r="A7" s="180" t="s">
        <v>48</v>
      </c>
      <c r="B7" s="180" t="s">
        <v>5</v>
      </c>
      <c r="C7" s="181"/>
      <c r="D7" s="182"/>
      <c r="E7" s="182"/>
      <c r="G7" s="182"/>
      <c r="H7" s="182"/>
      <c r="I7" s="182"/>
      <c r="J7" s="183"/>
      <c r="L7" s="173"/>
      <c r="M7" s="171"/>
      <c r="N7" s="172"/>
      <c r="O7" s="172"/>
      <c r="P7" s="184"/>
    </row>
    <row r="8" spans="1:19" ht="15.75" hidden="1" customHeight="1" outlineLevel="1">
      <c r="A8" s="185" t="s">
        <v>49</v>
      </c>
      <c r="B8" s="185" t="s">
        <v>6</v>
      </c>
      <c r="C8" s="186">
        <v>75544</v>
      </c>
      <c r="D8" s="187">
        <v>88</v>
      </c>
      <c r="E8" s="187">
        <v>63052</v>
      </c>
      <c r="F8" s="188">
        <v>138684</v>
      </c>
      <c r="G8" s="189">
        <v>9.8490110241928969E-2</v>
      </c>
      <c r="H8" s="189">
        <v>5.0122249388753065E-2</v>
      </c>
      <c r="I8" s="189">
        <v>0.51401925650878633</v>
      </c>
      <c r="J8" s="190">
        <v>0.15349973205820519</v>
      </c>
      <c r="K8" s="191"/>
      <c r="L8" s="192"/>
      <c r="M8" s="192"/>
      <c r="N8" s="192"/>
      <c r="O8" s="172"/>
      <c r="P8" s="193"/>
      <c r="Q8" s="194"/>
      <c r="R8" s="194"/>
      <c r="S8" s="194"/>
    </row>
    <row r="9" spans="1:19" ht="15.75" hidden="1" customHeight="1" outlineLevel="1">
      <c r="A9" s="185" t="s">
        <v>50</v>
      </c>
      <c r="B9" s="185" t="s">
        <v>7</v>
      </c>
      <c r="C9" s="186">
        <v>143565</v>
      </c>
      <c r="D9" s="187">
        <v>3518</v>
      </c>
      <c r="E9" s="187">
        <v>58504</v>
      </c>
      <c r="F9" s="188">
        <v>205587</v>
      </c>
      <c r="G9" s="189">
        <v>0.14154687216980355</v>
      </c>
      <c r="H9" s="189">
        <v>9.5247268624267273E-2</v>
      </c>
      <c r="I9" s="189">
        <v>0.48822128489856825</v>
      </c>
      <c r="J9" s="190">
        <v>0.17261364392200287</v>
      </c>
      <c r="K9" s="191"/>
      <c r="M9" s="171"/>
      <c r="N9" s="172"/>
      <c r="O9" s="172"/>
      <c r="P9" s="193"/>
      <c r="Q9" s="194"/>
      <c r="R9" s="194"/>
      <c r="S9" s="194"/>
    </row>
    <row r="10" spans="1:19" ht="15.75" hidden="1" customHeight="1" outlineLevel="1">
      <c r="A10" s="196" t="s">
        <v>51</v>
      </c>
      <c r="B10" s="196" t="s">
        <v>8</v>
      </c>
      <c r="C10" s="186"/>
      <c r="D10" s="187"/>
      <c r="E10" s="187"/>
      <c r="F10" s="188"/>
      <c r="G10" s="189"/>
      <c r="H10" s="189"/>
      <c r="I10" s="189"/>
      <c r="J10" s="190"/>
      <c r="K10" s="197"/>
      <c r="L10" s="173"/>
      <c r="M10" s="171"/>
      <c r="N10" s="172"/>
      <c r="O10" s="172"/>
      <c r="P10" s="193"/>
      <c r="Q10" s="194"/>
      <c r="R10" s="194"/>
      <c r="S10" s="194"/>
    </row>
    <row r="11" spans="1:19" ht="15.75" hidden="1" customHeight="1" outlineLevel="1">
      <c r="A11" s="185" t="s">
        <v>52</v>
      </c>
      <c r="B11" s="185" t="s">
        <v>88</v>
      </c>
      <c r="C11" s="186">
        <v>164886</v>
      </c>
      <c r="D11" s="187">
        <v>1892</v>
      </c>
      <c r="E11" s="187">
        <v>91337</v>
      </c>
      <c r="F11" s="188">
        <v>258115</v>
      </c>
      <c r="G11" s="189">
        <v>0.10484987556963253</v>
      </c>
      <c r="H11" s="189">
        <v>6.201344068134939E-2</v>
      </c>
      <c r="I11" s="189">
        <v>0.49931850460438904</v>
      </c>
      <c r="J11" s="190">
        <v>0.14343640893200071</v>
      </c>
      <c r="K11" s="191"/>
      <c r="L11" s="192"/>
      <c r="M11" s="192"/>
      <c r="N11" s="192"/>
      <c r="O11" s="172"/>
      <c r="P11" s="193"/>
      <c r="Q11" s="194"/>
      <c r="R11" s="194"/>
      <c r="S11" s="194"/>
    </row>
    <row r="12" spans="1:19" ht="15.75" hidden="1" customHeight="1" outlineLevel="1">
      <c r="A12" s="185" t="s">
        <v>53</v>
      </c>
      <c r="B12" s="185" t="s">
        <v>89</v>
      </c>
      <c r="C12" s="186">
        <v>54223</v>
      </c>
      <c r="D12" s="187">
        <v>1714</v>
      </c>
      <c r="E12" s="187">
        <v>30219</v>
      </c>
      <c r="F12" s="188">
        <v>86156</v>
      </c>
      <c r="G12" s="189">
        <v>0.27576635622752732</v>
      </c>
      <c r="H12" s="189">
        <v>0.21212886923562857</v>
      </c>
      <c r="I12" s="189">
        <v>0.51117135236762712</v>
      </c>
      <c r="J12" s="190">
        <v>0.31960162969669531</v>
      </c>
      <c r="K12" s="198"/>
      <c r="L12" s="182"/>
      <c r="M12" s="171"/>
      <c r="N12" s="172"/>
      <c r="O12" s="172"/>
      <c r="P12" s="193"/>
      <c r="Q12" s="194"/>
      <c r="R12" s="194"/>
      <c r="S12" s="194"/>
    </row>
    <row r="13" spans="1:19" ht="15.75" customHeight="1" collapsed="1">
      <c r="A13" s="180" t="s">
        <v>159</v>
      </c>
      <c r="B13" s="180" t="s">
        <v>75</v>
      </c>
      <c r="C13" s="186"/>
      <c r="D13" s="187"/>
      <c r="E13" s="187"/>
      <c r="F13" s="188"/>
      <c r="G13" s="189"/>
      <c r="H13" s="189"/>
      <c r="I13" s="189"/>
      <c r="J13" s="190"/>
      <c r="K13" s="199"/>
      <c r="L13" s="173"/>
      <c r="M13" s="171"/>
      <c r="N13" s="172"/>
      <c r="O13" s="172"/>
      <c r="P13" s="193"/>
      <c r="Q13" s="194"/>
      <c r="R13" s="194"/>
      <c r="S13" s="194"/>
    </row>
    <row r="14" spans="1:19" ht="15.75" customHeight="1">
      <c r="A14" s="185" t="s">
        <v>79</v>
      </c>
      <c r="B14" s="185" t="s">
        <v>41</v>
      </c>
      <c r="C14" s="186">
        <v>175651</v>
      </c>
      <c r="D14" s="187">
        <v>3572</v>
      </c>
      <c r="E14" s="187">
        <v>99597</v>
      </c>
      <c r="F14" s="188">
        <v>278820</v>
      </c>
      <c r="G14" s="189" t="s">
        <v>91</v>
      </c>
      <c r="H14" s="189" t="s">
        <v>91</v>
      </c>
      <c r="I14" s="189" t="s">
        <v>91</v>
      </c>
      <c r="J14" s="190" t="s">
        <v>91</v>
      </c>
      <c r="K14" s="200"/>
      <c r="L14" s="192"/>
      <c r="M14" s="192"/>
      <c r="N14" s="192"/>
      <c r="O14" s="172"/>
      <c r="P14" s="193"/>
      <c r="Q14" s="194"/>
      <c r="R14" s="194"/>
      <c r="S14" s="194"/>
    </row>
    <row r="15" spans="1:19" ht="15.75" customHeight="1">
      <c r="A15" s="185" t="s">
        <v>56</v>
      </c>
      <c r="B15" s="185" t="s">
        <v>0</v>
      </c>
      <c r="C15" s="186">
        <v>43458</v>
      </c>
      <c r="D15" s="187">
        <v>34</v>
      </c>
      <c r="E15" s="187">
        <v>21959</v>
      </c>
      <c r="F15" s="188">
        <v>65451</v>
      </c>
      <c r="G15" s="189" t="s">
        <v>91</v>
      </c>
      <c r="H15" s="189" t="s">
        <v>91</v>
      </c>
      <c r="I15" s="189" t="s">
        <v>91</v>
      </c>
      <c r="J15" s="190" t="s">
        <v>91</v>
      </c>
      <c r="K15" s="200"/>
      <c r="L15" s="182"/>
      <c r="M15" s="192"/>
      <c r="N15" s="172"/>
      <c r="O15" s="172"/>
      <c r="P15" s="193"/>
      <c r="Q15" s="194"/>
      <c r="R15" s="194"/>
      <c r="S15" s="194"/>
    </row>
    <row r="16" spans="1:19" ht="15.75" hidden="1" customHeight="1" outlineLevel="1">
      <c r="A16" s="196" t="s">
        <v>57</v>
      </c>
      <c r="B16" s="196" t="s">
        <v>76</v>
      </c>
      <c r="C16" s="186"/>
      <c r="D16" s="187"/>
      <c r="E16" s="187"/>
      <c r="F16" s="188"/>
      <c r="G16" s="188"/>
      <c r="H16" s="189"/>
      <c r="I16" s="189"/>
      <c r="J16" s="190"/>
      <c r="K16" s="200"/>
      <c r="L16" s="201"/>
      <c r="M16" s="192"/>
      <c r="N16" s="172"/>
      <c r="O16" s="172"/>
      <c r="P16" s="193"/>
      <c r="Q16" s="194"/>
      <c r="R16" s="194"/>
      <c r="S16" s="194"/>
    </row>
    <row r="17" spans="1:19" ht="15.75" hidden="1" customHeight="1" outlineLevel="1">
      <c r="A17" s="185" t="s">
        <v>58</v>
      </c>
      <c r="B17" s="185" t="s">
        <v>15</v>
      </c>
      <c r="C17" s="186">
        <v>32234</v>
      </c>
      <c r="D17" s="187">
        <v>93</v>
      </c>
      <c r="E17" s="187">
        <v>73932</v>
      </c>
      <c r="F17" s="188">
        <v>106259</v>
      </c>
      <c r="G17" s="189">
        <v>0.23267531600078409</v>
      </c>
      <c r="H17" s="189" t="s">
        <v>91</v>
      </c>
      <c r="I17" s="189">
        <v>0.67104108754075042</v>
      </c>
      <c r="J17" s="190">
        <v>0.4259119251436887</v>
      </c>
      <c r="L17" s="192"/>
      <c r="M17" s="192"/>
      <c r="N17" s="192"/>
      <c r="O17" s="172"/>
      <c r="P17" s="193"/>
      <c r="Q17" s="194"/>
      <c r="R17" s="194"/>
      <c r="S17" s="194"/>
    </row>
    <row r="18" spans="1:19" ht="15.75" hidden="1" customHeight="1" outlineLevel="1">
      <c r="A18" s="185" t="s">
        <v>59</v>
      </c>
      <c r="B18" s="185" t="s">
        <v>16</v>
      </c>
      <c r="C18" s="186">
        <v>65677</v>
      </c>
      <c r="D18" s="187">
        <v>19</v>
      </c>
      <c r="E18" s="187">
        <v>24005</v>
      </c>
      <c r="F18" s="188">
        <v>89701</v>
      </c>
      <c r="G18" s="189">
        <v>6.1111998968939298E-2</v>
      </c>
      <c r="H18" s="189" t="s">
        <v>91</v>
      </c>
      <c r="I18" s="189">
        <v>0.22248218653621182</v>
      </c>
      <c r="J18" s="190">
        <v>7.1385812052957631E-2</v>
      </c>
      <c r="L18" s="201"/>
      <c r="M18" s="192"/>
      <c r="N18" s="172"/>
      <c r="O18" s="172"/>
      <c r="P18" s="193"/>
      <c r="Q18" s="194"/>
      <c r="R18" s="194"/>
      <c r="S18" s="194"/>
    </row>
    <row r="19" spans="1:19" ht="15.75" hidden="1" customHeight="1" outlineLevel="1">
      <c r="A19" s="185" t="s">
        <v>60</v>
      </c>
      <c r="B19" s="185" t="s">
        <v>17</v>
      </c>
      <c r="C19" s="186">
        <v>54923</v>
      </c>
      <c r="D19" s="187">
        <v>2878</v>
      </c>
      <c r="E19" s="187">
        <v>1184</v>
      </c>
      <c r="F19" s="188">
        <v>58985</v>
      </c>
      <c r="G19" s="189">
        <v>0.15638968744441192</v>
      </c>
      <c r="H19" s="189">
        <v>8.7508864974869718E-2</v>
      </c>
      <c r="I19" s="189">
        <v>0.33245227606461086</v>
      </c>
      <c r="J19" s="190">
        <v>0.15213771716677679</v>
      </c>
      <c r="L19" s="201"/>
      <c r="M19" s="192"/>
      <c r="N19" s="172"/>
      <c r="O19" s="172"/>
      <c r="P19" s="193"/>
      <c r="Q19" s="194"/>
      <c r="R19" s="194"/>
      <c r="S19" s="194"/>
    </row>
    <row r="20" spans="1:19" ht="15.75" hidden="1" customHeight="1" outlineLevel="1">
      <c r="A20" s="185" t="s">
        <v>173</v>
      </c>
      <c r="B20" s="185" t="s">
        <v>174</v>
      </c>
      <c r="C20" s="186">
        <v>66275</v>
      </c>
      <c r="D20" s="187">
        <v>616</v>
      </c>
      <c r="E20" s="187">
        <v>22435</v>
      </c>
      <c r="F20" s="188">
        <v>89326</v>
      </c>
      <c r="G20" s="189">
        <v>0.24376448566448899</v>
      </c>
      <c r="H20" s="189">
        <v>0.11060988812702996</v>
      </c>
      <c r="I20" s="189">
        <v>0.51653403654523811</v>
      </c>
      <c r="J20" s="190">
        <v>0.27800814304745108</v>
      </c>
      <c r="L20" s="182"/>
      <c r="M20" s="192"/>
      <c r="N20" s="172"/>
      <c r="O20" s="172"/>
      <c r="P20" s="193"/>
      <c r="Q20" s="194"/>
      <c r="R20" s="194"/>
      <c r="S20" s="194"/>
    </row>
    <row r="21" spans="1:19" ht="15.75" customHeight="1" collapsed="1">
      <c r="A21" s="196" t="s">
        <v>175</v>
      </c>
      <c r="B21" s="196" t="s">
        <v>176</v>
      </c>
      <c r="C21" s="186"/>
      <c r="D21" s="187"/>
      <c r="E21" s="187"/>
      <c r="F21" s="188"/>
      <c r="G21" s="189"/>
      <c r="H21" s="189"/>
      <c r="I21" s="189"/>
      <c r="J21" s="190"/>
      <c r="L21" s="201"/>
      <c r="M21" s="192"/>
      <c r="N21" s="172"/>
      <c r="O21" s="172"/>
      <c r="P21" s="193"/>
      <c r="Q21" s="194"/>
      <c r="R21" s="194"/>
      <c r="S21" s="194"/>
    </row>
    <row r="22" spans="1:19" ht="15.75" customHeight="1">
      <c r="A22" s="185" t="s">
        <v>81</v>
      </c>
      <c r="B22" s="185" t="s">
        <v>81</v>
      </c>
      <c r="C22" s="186">
        <v>3</v>
      </c>
      <c r="D22" s="187">
        <v>12</v>
      </c>
      <c r="E22" s="187">
        <v>9133</v>
      </c>
      <c r="F22" s="188">
        <v>9148</v>
      </c>
      <c r="G22" s="189" t="s">
        <v>91</v>
      </c>
      <c r="H22" s="189">
        <v>0</v>
      </c>
      <c r="I22" s="189">
        <v>0.69896724221397444</v>
      </c>
      <c r="J22" s="190">
        <v>0.69851636832768904</v>
      </c>
      <c r="L22" s="192"/>
      <c r="M22" s="192"/>
      <c r="N22" s="192"/>
      <c r="O22" s="172"/>
      <c r="P22" s="193"/>
      <c r="Q22" s="194"/>
      <c r="R22" s="194"/>
      <c r="S22" s="194"/>
    </row>
    <row r="23" spans="1:19" ht="15.75" customHeight="1">
      <c r="A23" s="185" t="s">
        <v>64</v>
      </c>
      <c r="B23" s="185" t="s">
        <v>64</v>
      </c>
      <c r="C23" s="186">
        <v>662</v>
      </c>
      <c r="D23" s="187">
        <v>676</v>
      </c>
      <c r="E23" s="187">
        <v>55831</v>
      </c>
      <c r="F23" s="188">
        <v>57169</v>
      </c>
      <c r="G23" s="189">
        <v>0.1111111111111111</v>
      </c>
      <c r="H23" s="189">
        <v>0.11457078960949596</v>
      </c>
      <c r="I23" s="189">
        <v>0.64561287196878903</v>
      </c>
      <c r="J23" s="190">
        <v>0.60891805924800613</v>
      </c>
      <c r="L23" s="201"/>
      <c r="M23" s="192"/>
      <c r="N23" s="172"/>
      <c r="O23" s="172"/>
      <c r="P23" s="193"/>
      <c r="Q23" s="194"/>
      <c r="R23" s="194"/>
      <c r="S23" s="194"/>
    </row>
    <row r="24" spans="1:19" ht="15.75" customHeight="1">
      <c r="A24" s="185" t="s">
        <v>65</v>
      </c>
      <c r="B24" s="185" t="s">
        <v>65</v>
      </c>
      <c r="C24" s="186">
        <v>2469</v>
      </c>
      <c r="D24" s="187">
        <v>1598</v>
      </c>
      <c r="E24" s="187">
        <v>37409</v>
      </c>
      <c r="F24" s="188">
        <v>41476</v>
      </c>
      <c r="G24" s="189">
        <v>0.12987012987012986</v>
      </c>
      <c r="H24" s="189">
        <v>8.5972108285479895E-2</v>
      </c>
      <c r="I24" s="189">
        <v>0.42878842030021436</v>
      </c>
      <c r="J24" s="190">
        <v>0.36373130932930736</v>
      </c>
      <c r="L24" s="201"/>
      <c r="M24" s="192"/>
      <c r="N24" s="172"/>
      <c r="O24" s="172"/>
      <c r="P24" s="193"/>
      <c r="Q24" s="194"/>
      <c r="R24" s="194"/>
      <c r="S24" s="194"/>
    </row>
    <row r="25" spans="1:19" ht="15.75" customHeight="1">
      <c r="A25" s="185" t="s">
        <v>66</v>
      </c>
      <c r="B25" s="185" t="s">
        <v>66</v>
      </c>
      <c r="C25" s="186">
        <v>11307</v>
      </c>
      <c r="D25" s="187">
        <v>1320</v>
      </c>
      <c r="E25" s="187">
        <v>19183</v>
      </c>
      <c r="F25" s="188">
        <v>31810</v>
      </c>
      <c r="G25" s="189">
        <v>0.13627296758185622</v>
      </c>
      <c r="H25" s="189">
        <v>9.4108314703973461E-2</v>
      </c>
      <c r="I25" s="189">
        <v>0.34534833743601767</v>
      </c>
      <c r="J25" s="190">
        <v>0.21611319801761419</v>
      </c>
      <c r="L25" s="201"/>
      <c r="M25" s="192"/>
      <c r="N25" s="172"/>
      <c r="O25" s="172"/>
      <c r="P25" s="193"/>
      <c r="Q25" s="194"/>
      <c r="R25" s="194"/>
      <c r="S25" s="194"/>
    </row>
    <row r="26" spans="1:19" ht="15.75" customHeight="1">
      <c r="A26" s="185" t="s">
        <v>67</v>
      </c>
      <c r="B26" s="185" t="s">
        <v>67</v>
      </c>
      <c r="C26" s="186">
        <v>128087</v>
      </c>
      <c r="D26" s="187" t="s">
        <v>177</v>
      </c>
      <c r="E26" s="187" t="s">
        <v>177</v>
      </c>
      <c r="F26" s="188">
        <v>128087</v>
      </c>
      <c r="G26" s="189">
        <v>0.10771388712360398</v>
      </c>
      <c r="H26" s="189" t="s">
        <v>91</v>
      </c>
      <c r="I26" s="189" t="s">
        <v>91</v>
      </c>
      <c r="J26" s="190">
        <v>0.10771388712360398</v>
      </c>
      <c r="L26" s="201"/>
      <c r="M26" s="192"/>
      <c r="N26" s="172"/>
      <c r="O26" s="172"/>
      <c r="P26" s="193"/>
      <c r="Q26" s="194"/>
      <c r="R26" s="194"/>
      <c r="S26" s="194"/>
    </row>
    <row r="27" spans="1:19" ht="15.75" customHeight="1">
      <c r="A27" s="185" t="s">
        <v>93</v>
      </c>
      <c r="B27" s="185" t="s">
        <v>93</v>
      </c>
      <c r="C27" s="186">
        <v>76581</v>
      </c>
      <c r="D27" s="187" t="s">
        <v>177</v>
      </c>
      <c r="E27" s="187" t="s">
        <v>177</v>
      </c>
      <c r="F27" s="188">
        <v>76581</v>
      </c>
      <c r="G27" s="189">
        <v>0.15790929261045228</v>
      </c>
      <c r="H27" s="189" t="s">
        <v>91</v>
      </c>
      <c r="I27" s="189" t="s">
        <v>91</v>
      </c>
      <c r="J27" s="190">
        <v>0.15790929261045228</v>
      </c>
      <c r="K27" s="198"/>
      <c r="L27" s="201"/>
      <c r="M27" s="192"/>
      <c r="N27" s="172"/>
      <c r="O27" s="172"/>
      <c r="P27" s="193"/>
      <c r="Q27" s="194"/>
      <c r="R27" s="194"/>
      <c r="S27" s="194"/>
    </row>
    <row r="28" spans="1:19" ht="15.75" hidden="1" customHeight="1" outlineLevel="1">
      <c r="A28" s="185" t="s">
        <v>166</v>
      </c>
      <c r="B28" s="185" t="s">
        <v>165</v>
      </c>
      <c r="C28" s="186">
        <v>0</v>
      </c>
      <c r="D28" s="187">
        <v>0</v>
      </c>
      <c r="E28" s="187">
        <v>0</v>
      </c>
      <c r="F28" s="188">
        <v>0</v>
      </c>
      <c r="G28" s="189">
        <v>0</v>
      </c>
      <c r="H28" s="189">
        <v>0</v>
      </c>
      <c r="I28" s="189">
        <v>0</v>
      </c>
      <c r="J28" s="190">
        <v>0</v>
      </c>
      <c r="K28" s="198"/>
      <c r="L28" s="202" t="s">
        <v>168</v>
      </c>
      <c r="M28" s="192"/>
      <c r="N28" s="172"/>
      <c r="O28" s="172"/>
      <c r="P28" s="193"/>
      <c r="Q28" s="194"/>
      <c r="R28" s="194"/>
      <c r="S28" s="194"/>
    </row>
    <row r="29" spans="1:19" s="184" customFormat="1" ht="30" customHeight="1" collapsed="1" thickBot="1">
      <c r="A29" s="203" t="s">
        <v>24</v>
      </c>
      <c r="B29" s="203" t="s">
        <v>24</v>
      </c>
      <c r="C29" s="221">
        <v>219109</v>
      </c>
      <c r="D29" s="222">
        <v>3606</v>
      </c>
      <c r="E29" s="222">
        <v>121556</v>
      </c>
      <c r="F29" s="222">
        <v>344271</v>
      </c>
      <c r="G29" s="223">
        <v>0.12270751533822236</v>
      </c>
      <c r="H29" s="223">
        <v>9.3303136439048806E-2</v>
      </c>
      <c r="I29" s="223">
        <v>0.50177892338830443</v>
      </c>
      <c r="J29" s="224">
        <v>0.16420797249377858</v>
      </c>
      <c r="K29" s="204"/>
      <c r="L29" s="201"/>
      <c r="M29" s="192"/>
      <c r="N29" s="172"/>
      <c r="O29" s="172"/>
      <c r="P29" s="205"/>
      <c r="Q29" s="205"/>
      <c r="R29" s="205"/>
      <c r="S29" s="194"/>
    </row>
    <row r="30" spans="1:19" s="184" customFormat="1">
      <c r="A30" s="206"/>
      <c r="B30" s="206"/>
      <c r="C30" s="188"/>
      <c r="D30" s="188"/>
      <c r="E30" s="188"/>
      <c r="F30" s="188"/>
      <c r="G30" s="207"/>
      <c r="H30" s="207"/>
      <c r="I30" s="207"/>
      <c r="J30" s="207"/>
      <c r="K30" s="204"/>
      <c r="L30" s="201"/>
      <c r="M30" s="171"/>
      <c r="N30" s="172"/>
      <c r="O30" s="172"/>
      <c r="P30" s="205"/>
      <c r="Q30" s="205"/>
      <c r="R30" s="205"/>
      <c r="S30" s="194"/>
    </row>
    <row r="31" spans="1:19" s="184" customFormat="1">
      <c r="A31" s="206"/>
      <c r="B31" s="206"/>
      <c r="C31" s="188"/>
      <c r="D31" s="188"/>
      <c r="E31" s="188"/>
      <c r="F31" s="188"/>
      <c r="G31" s="207"/>
      <c r="H31" s="207"/>
      <c r="I31" s="207"/>
      <c r="J31" s="207"/>
      <c r="K31" s="204"/>
      <c r="L31" s="201"/>
      <c r="M31" s="171"/>
      <c r="N31" s="172"/>
      <c r="O31" s="172"/>
      <c r="P31" s="205"/>
      <c r="Q31" s="205"/>
      <c r="R31" s="205"/>
      <c r="S31" s="194"/>
    </row>
    <row r="32" spans="1:19" s="184" customFormat="1">
      <c r="A32" s="206"/>
      <c r="B32" s="206"/>
      <c r="C32" s="188"/>
      <c r="D32" s="188"/>
      <c r="E32" s="188"/>
      <c r="F32" s="188"/>
      <c r="G32" s="207"/>
      <c r="H32" s="207"/>
      <c r="I32" s="207"/>
      <c r="J32" s="207"/>
      <c r="K32" s="204"/>
      <c r="L32" s="201"/>
      <c r="M32" s="171"/>
      <c r="N32" s="172"/>
      <c r="O32" s="172"/>
      <c r="P32" s="205"/>
      <c r="Q32" s="205"/>
      <c r="R32" s="205"/>
      <c r="S32" s="194"/>
    </row>
    <row r="33" spans="1:19" s="184" customFormat="1">
      <c r="A33" s="206"/>
      <c r="B33" s="206"/>
      <c r="C33" s="188"/>
      <c r="D33" s="188"/>
      <c r="E33" s="188"/>
      <c r="F33" s="188"/>
      <c r="G33" s="207"/>
      <c r="H33" s="207"/>
      <c r="I33" s="207"/>
      <c r="J33" s="207"/>
      <c r="K33" s="204"/>
      <c r="L33" s="201"/>
      <c r="M33" s="171"/>
      <c r="N33" s="172"/>
      <c r="O33" s="172"/>
      <c r="P33" s="205"/>
      <c r="Q33" s="205"/>
      <c r="R33" s="205"/>
      <c r="S33" s="194"/>
    </row>
    <row r="34" spans="1:19" s="184" customFormat="1">
      <c r="A34" s="206"/>
      <c r="B34" s="206"/>
      <c r="C34" s="188"/>
      <c r="D34" s="188"/>
      <c r="E34" s="188"/>
      <c r="F34" s="188"/>
      <c r="G34" s="207"/>
      <c r="H34" s="207"/>
      <c r="I34" s="207"/>
      <c r="J34" s="207"/>
      <c r="K34" s="204"/>
      <c r="L34" s="201"/>
      <c r="M34" s="171"/>
      <c r="N34" s="172"/>
      <c r="O34" s="172"/>
      <c r="P34" s="205"/>
      <c r="Q34" s="205"/>
      <c r="R34" s="205"/>
      <c r="S34" s="194"/>
    </row>
    <row r="35" spans="1:19" s="184" customFormat="1">
      <c r="A35" s="206"/>
      <c r="B35" s="206"/>
      <c r="C35" s="188"/>
      <c r="D35" s="188"/>
      <c r="E35" s="188"/>
      <c r="F35" s="188"/>
      <c r="G35" s="207"/>
      <c r="H35" s="207"/>
      <c r="I35" s="207"/>
      <c r="J35" s="207"/>
      <c r="K35" s="204"/>
      <c r="L35" s="201"/>
      <c r="M35" s="171"/>
      <c r="N35" s="172"/>
      <c r="O35" s="172"/>
      <c r="P35" s="205"/>
      <c r="Q35" s="205"/>
      <c r="R35" s="205"/>
      <c r="S35" s="194"/>
    </row>
    <row r="36" spans="1:19" s="184" customFormat="1">
      <c r="A36" s="206"/>
      <c r="B36" s="206"/>
      <c r="C36" s="188"/>
      <c r="D36" s="188"/>
      <c r="E36" s="188"/>
      <c r="F36" s="188"/>
      <c r="G36" s="207"/>
      <c r="H36" s="207"/>
      <c r="I36" s="207"/>
      <c r="J36" s="207"/>
      <c r="K36" s="204"/>
      <c r="L36" s="201"/>
      <c r="M36" s="171"/>
      <c r="N36" s="172"/>
      <c r="O36" s="172"/>
      <c r="P36" s="205"/>
      <c r="Q36" s="205"/>
      <c r="R36" s="205"/>
      <c r="S36" s="194"/>
    </row>
    <row r="37" spans="1:19" s="184" customFormat="1">
      <c r="A37" s="206"/>
      <c r="B37" s="206"/>
      <c r="C37" s="188"/>
      <c r="D37" s="188"/>
      <c r="E37" s="188"/>
      <c r="F37" s="188"/>
      <c r="G37" s="207"/>
      <c r="H37" s="207"/>
      <c r="I37" s="207"/>
      <c r="J37" s="207"/>
      <c r="K37" s="204"/>
      <c r="L37" s="201"/>
      <c r="M37" s="171"/>
      <c r="N37" s="172"/>
      <c r="O37" s="172"/>
      <c r="P37" s="205"/>
      <c r="Q37" s="205"/>
      <c r="R37" s="205"/>
      <c r="S37" s="194"/>
    </row>
    <row r="38" spans="1:19" s="184" customFormat="1">
      <c r="A38" s="206"/>
      <c r="B38" s="206"/>
      <c r="C38" s="188"/>
      <c r="D38" s="188"/>
      <c r="E38" s="188"/>
      <c r="F38" s="188"/>
      <c r="G38" s="207"/>
      <c r="H38" s="207"/>
      <c r="I38" s="207"/>
      <c r="J38" s="207"/>
      <c r="K38" s="204"/>
      <c r="L38" s="201"/>
      <c r="M38" s="171"/>
      <c r="N38" s="172"/>
      <c r="O38" s="172"/>
      <c r="P38" s="205"/>
      <c r="Q38" s="205"/>
      <c r="R38" s="205"/>
      <c r="S38" s="194"/>
    </row>
    <row r="39" spans="1:19" s="184" customFormat="1">
      <c r="A39" s="206"/>
      <c r="B39" s="206"/>
      <c r="C39" s="188"/>
      <c r="D39" s="188"/>
      <c r="E39" s="188"/>
      <c r="F39" s="188"/>
      <c r="G39" s="207"/>
      <c r="H39" s="207"/>
      <c r="I39" s="207"/>
      <c r="J39" s="207"/>
      <c r="K39" s="204"/>
      <c r="L39" s="201"/>
      <c r="M39" s="171"/>
      <c r="N39" s="172"/>
      <c r="O39" s="172"/>
      <c r="P39" s="205"/>
      <c r="Q39" s="205"/>
      <c r="R39" s="205"/>
      <c r="S39" s="194"/>
    </row>
    <row r="40" spans="1:19" s="208" customFormat="1" ht="14.1" customHeight="1">
      <c r="B40" s="173"/>
      <c r="C40" s="188"/>
      <c r="D40" s="188"/>
      <c r="E40" s="188"/>
      <c r="F40" s="182"/>
      <c r="G40" s="182"/>
      <c r="H40" s="182"/>
      <c r="I40" s="182"/>
      <c r="J40" s="182"/>
      <c r="K40" s="170"/>
      <c r="L40" s="172"/>
      <c r="M40" s="171"/>
      <c r="N40" s="172"/>
      <c r="O40" s="172"/>
    </row>
    <row r="41" spans="1:19" s="169" customFormat="1" ht="108" customHeight="1">
      <c r="A41" s="220" t="str">
        <f>CONCATENATE("PC 7B
Taux de bénéficiaires par âge ",B101)</f>
        <v>PC 7B
Taux de bénéficiaires par âge 2022</v>
      </c>
      <c r="B41" s="220" t="str">
        <f>CONCATENATE("EL 7B
Bezüger/-innenquote ",B101, ", nach Alter")</f>
        <v>EL 7B
Bezüger/-innenquote 2022, nach Alter</v>
      </c>
      <c r="L41" s="173"/>
    </row>
    <row r="42" spans="1:19" ht="13.5" customHeight="1">
      <c r="B42" s="173"/>
      <c r="C42" s="173"/>
      <c r="D42" s="173"/>
      <c r="E42" s="173"/>
      <c r="F42" s="173"/>
      <c r="G42" s="209"/>
      <c r="H42" s="209"/>
      <c r="I42" s="209"/>
      <c r="J42" s="209"/>
      <c r="K42" s="209"/>
      <c r="L42" s="172"/>
      <c r="M42" s="171"/>
      <c r="N42" s="172"/>
      <c r="O42" s="172"/>
    </row>
    <row r="43" spans="1:19" ht="18" customHeight="1">
      <c r="B43" s="173"/>
      <c r="C43" s="173"/>
      <c r="D43" s="173"/>
      <c r="E43" s="173"/>
      <c r="F43" s="173"/>
      <c r="G43" s="209"/>
      <c r="H43" s="209"/>
      <c r="I43" s="209"/>
      <c r="J43" s="209"/>
      <c r="K43" s="209"/>
      <c r="L43" s="172"/>
      <c r="M43" s="171"/>
      <c r="N43" s="172"/>
      <c r="O43" s="172"/>
    </row>
    <row r="44" spans="1:19">
      <c r="C44" s="173"/>
      <c r="D44" s="173"/>
      <c r="E44" s="173"/>
      <c r="F44" s="173"/>
      <c r="L44" s="172"/>
      <c r="M44" s="171"/>
      <c r="N44" s="172"/>
      <c r="O44" s="172"/>
    </row>
    <row r="45" spans="1:19">
      <c r="C45" s="173"/>
      <c r="D45" s="173"/>
      <c r="E45" s="173"/>
      <c r="F45" s="173"/>
      <c r="L45" s="172"/>
      <c r="M45" s="171"/>
      <c r="N45" s="172"/>
      <c r="O45" s="172"/>
    </row>
    <row r="46" spans="1:19">
      <c r="C46" s="173"/>
      <c r="D46" s="173"/>
      <c r="E46" s="173"/>
      <c r="F46" s="173"/>
    </row>
    <row r="47" spans="1:19">
      <c r="C47" s="173"/>
      <c r="D47" s="173"/>
      <c r="E47" s="173"/>
      <c r="F47" s="173"/>
    </row>
    <row r="48" spans="1:19">
      <c r="C48" s="173"/>
      <c r="D48" s="173"/>
      <c r="E48" s="173"/>
      <c r="F48" s="173"/>
    </row>
    <row r="49" spans="3:6">
      <c r="C49" s="173"/>
      <c r="D49" s="173"/>
      <c r="E49" s="173"/>
      <c r="F49" s="173"/>
    </row>
    <row r="50" spans="3:6">
      <c r="C50" s="173"/>
      <c r="D50" s="173"/>
      <c r="E50" s="173"/>
      <c r="F50" s="173"/>
    </row>
    <row r="51" spans="3:6">
      <c r="C51" s="173"/>
      <c r="D51" s="173"/>
      <c r="E51" s="173"/>
      <c r="F51" s="173"/>
    </row>
    <row r="52" spans="3:6">
      <c r="C52" s="173"/>
      <c r="D52" s="173"/>
      <c r="E52" s="173"/>
      <c r="F52" s="173"/>
    </row>
    <row r="53" spans="3:6">
      <c r="C53" s="173"/>
      <c r="D53" s="173"/>
      <c r="E53" s="173"/>
      <c r="F53" s="173"/>
    </row>
    <row r="54" spans="3:6">
      <c r="C54" s="173"/>
      <c r="D54" s="173"/>
      <c r="E54" s="173"/>
      <c r="F54" s="173"/>
    </row>
    <row r="55" spans="3:6">
      <c r="C55" s="173"/>
      <c r="D55" s="173"/>
      <c r="E55" s="173"/>
      <c r="F55" s="173"/>
    </row>
    <row r="56" spans="3:6">
      <c r="C56" s="173"/>
      <c r="D56" s="173"/>
      <c r="E56" s="173"/>
      <c r="F56" s="173"/>
    </row>
    <row r="57" spans="3:6">
      <c r="C57" s="173"/>
      <c r="D57" s="173"/>
      <c r="E57" s="173"/>
      <c r="F57" s="173"/>
    </row>
    <row r="58" spans="3:6">
      <c r="C58" s="173"/>
      <c r="D58" s="173"/>
      <c r="E58" s="173"/>
      <c r="F58" s="173"/>
    </row>
    <row r="59" spans="3:6">
      <c r="C59" s="173"/>
      <c r="D59" s="173"/>
      <c r="E59" s="173"/>
      <c r="F59" s="173"/>
    </row>
    <row r="60" spans="3:6">
      <c r="C60" s="173"/>
      <c r="D60" s="173"/>
      <c r="E60" s="173"/>
      <c r="F60" s="173"/>
    </row>
    <row r="101" spans="1:5">
      <c r="A101" s="170" t="s">
        <v>158</v>
      </c>
      <c r="B101" s="170">
        <v>2022</v>
      </c>
    </row>
    <row r="103" spans="1:5">
      <c r="A103" s="170" t="s">
        <v>94</v>
      </c>
    </row>
    <row r="104" spans="1:5">
      <c r="A104" s="210" t="s">
        <v>95</v>
      </c>
      <c r="B104" s="211" t="s">
        <v>96</v>
      </c>
    </row>
    <row r="105" spans="1:5">
      <c r="A105" s="212" t="s">
        <v>97</v>
      </c>
      <c r="B105" s="213">
        <v>0.68394437420986098</v>
      </c>
    </row>
    <row r="106" spans="1:5">
      <c r="A106" s="214" t="s">
        <v>98</v>
      </c>
      <c r="B106" s="215">
        <v>0.7725606563100017</v>
      </c>
    </row>
    <row r="107" spans="1:5">
      <c r="A107" s="214" t="s">
        <v>99</v>
      </c>
      <c r="B107" s="215">
        <v>0.7508284108918023</v>
      </c>
    </row>
    <row r="108" spans="1:5">
      <c r="A108" s="214" t="s">
        <v>100</v>
      </c>
      <c r="B108" s="215">
        <v>0.6871253583528798</v>
      </c>
      <c r="E108" s="216"/>
    </row>
    <row r="109" spans="1:5">
      <c r="A109" s="214" t="s">
        <v>101</v>
      </c>
      <c r="B109" s="215">
        <v>0.60887231437159073</v>
      </c>
    </row>
    <row r="110" spans="1:5">
      <c r="A110" s="214" t="s">
        <v>102</v>
      </c>
      <c r="B110" s="215">
        <v>0.52569549129779358</v>
      </c>
    </row>
    <row r="111" spans="1:5">
      <c r="A111" s="214" t="s">
        <v>103</v>
      </c>
      <c r="B111" s="215">
        <v>0.46262270324691668</v>
      </c>
    </row>
    <row r="112" spans="1:5">
      <c r="A112" s="214" t="s">
        <v>104</v>
      </c>
      <c r="B112" s="215">
        <v>0.40569158075601375</v>
      </c>
    </row>
    <row r="113" spans="1:2">
      <c r="A113" s="214" t="s">
        <v>105</v>
      </c>
      <c r="B113" s="215">
        <v>0.34534833743601767</v>
      </c>
    </row>
    <row r="114" spans="1:2">
      <c r="A114" s="214" t="s">
        <v>106</v>
      </c>
      <c r="B114" s="215">
        <v>0.10372973095904119</v>
      </c>
    </row>
    <row r="115" spans="1:2">
      <c r="A115" s="214" t="s">
        <v>107</v>
      </c>
      <c r="B115" s="215">
        <v>0.11054486653107115</v>
      </c>
    </row>
    <row r="116" spans="1:2">
      <c r="A116" s="214" t="s">
        <v>108</v>
      </c>
      <c r="B116" s="215">
        <v>0.10952105645775256</v>
      </c>
    </row>
    <row r="117" spans="1:2">
      <c r="A117" s="214" t="s">
        <v>109</v>
      </c>
      <c r="B117" s="215">
        <v>0.13053170409511228</v>
      </c>
    </row>
    <row r="118" spans="1:2">
      <c r="A118" s="214" t="s">
        <v>110</v>
      </c>
      <c r="B118" s="215">
        <v>0.16384041888713172</v>
      </c>
    </row>
    <row r="119" spans="1:2">
      <c r="A119" s="214" t="s">
        <v>111</v>
      </c>
      <c r="B119" s="215">
        <v>0.20629846082629325</v>
      </c>
    </row>
    <row r="120" spans="1:2">
      <c r="A120" s="217" t="s">
        <v>112</v>
      </c>
      <c r="B120" s="218">
        <v>0.2836142174620675</v>
      </c>
    </row>
    <row r="121" spans="1:2">
      <c r="B121" s="219"/>
    </row>
    <row r="122" spans="1:2">
      <c r="A122" s="170" t="s">
        <v>117</v>
      </c>
      <c r="B122" s="170" t="s">
        <v>118</v>
      </c>
    </row>
    <row r="123" spans="1:2">
      <c r="B123" s="219"/>
    </row>
    <row r="124" spans="1:2">
      <c r="B124" s="219"/>
    </row>
    <row r="125" spans="1:2">
      <c r="B125" s="219"/>
    </row>
    <row r="126" spans="1:2">
      <c r="B126" s="219"/>
    </row>
    <row r="127" spans="1:2">
      <c r="B127" s="219"/>
    </row>
    <row r="128" spans="1:2">
      <c r="B128" s="219"/>
    </row>
    <row r="129" spans="2:2">
      <c r="B129" s="219"/>
    </row>
    <row r="130" spans="2:2">
      <c r="B130" s="219"/>
    </row>
    <row r="131" spans="2:2">
      <c r="B131" s="219"/>
    </row>
    <row r="132" spans="2:2">
      <c r="B132" s="219"/>
    </row>
    <row r="133" spans="2:2">
      <c r="B133" s="219"/>
    </row>
    <row r="134" spans="2:2">
      <c r="B134" s="219"/>
    </row>
    <row r="135" spans="2:2">
      <c r="B135" s="219"/>
    </row>
    <row r="136" spans="2:2">
      <c r="B136" s="219"/>
    </row>
    <row r="137" spans="2:2">
      <c r="B137" s="219"/>
    </row>
    <row r="138" spans="2:2">
      <c r="B138" s="219"/>
    </row>
    <row r="139" spans="2:2">
      <c r="B139" s="219"/>
    </row>
    <row r="140" spans="2:2">
      <c r="B140" s="219"/>
    </row>
    <row r="141" spans="2:2">
      <c r="B141" s="219"/>
    </row>
    <row r="142" spans="2:2">
      <c r="B142" s="219"/>
    </row>
    <row r="143" spans="2:2">
      <c r="B143" s="219"/>
    </row>
    <row r="144" spans="2:2">
      <c r="B144" s="219"/>
    </row>
    <row r="145" spans="2:2">
      <c r="B145" s="219"/>
    </row>
    <row r="146" spans="2:2">
      <c r="B146" s="219"/>
    </row>
    <row r="147" spans="2:2">
      <c r="B147" s="219"/>
    </row>
    <row r="148" spans="2:2">
      <c r="B148" s="219"/>
    </row>
    <row r="149" spans="2:2">
      <c r="B149" s="219"/>
    </row>
    <row r="150" spans="2:2">
      <c r="B150" s="219"/>
    </row>
    <row r="151" spans="2:2">
      <c r="B151" s="219"/>
    </row>
    <row r="152" spans="2:2">
      <c r="B152" s="219"/>
    </row>
    <row r="153" spans="2:2">
      <c r="B153" s="219"/>
    </row>
    <row r="154" spans="2:2">
      <c r="B154" s="219"/>
    </row>
    <row r="155" spans="2:2">
      <c r="B155" s="219"/>
    </row>
    <row r="156" spans="2:2">
      <c r="B156" s="219"/>
    </row>
    <row r="157" spans="2:2">
      <c r="B157" s="219"/>
    </row>
    <row r="158" spans="2:2">
      <c r="B158" s="219"/>
    </row>
    <row r="159" spans="2:2">
      <c r="B159" s="219"/>
    </row>
    <row r="160" spans="2:2">
      <c r="B160" s="219"/>
    </row>
    <row r="161" spans="2:2">
      <c r="B161" s="219"/>
    </row>
    <row r="162" spans="2:2">
      <c r="B162" s="219"/>
    </row>
    <row r="163" spans="2:2">
      <c r="B163" s="219"/>
    </row>
    <row r="164" spans="2:2">
      <c r="B164" s="219"/>
    </row>
    <row r="165" spans="2:2">
      <c r="B165" s="219"/>
    </row>
    <row r="166" spans="2:2">
      <c r="B166" s="219"/>
    </row>
    <row r="167" spans="2:2">
      <c r="B167" s="219"/>
    </row>
    <row r="168" spans="2:2">
      <c r="B168" s="219"/>
    </row>
    <row r="169" spans="2:2">
      <c r="B169" s="219"/>
    </row>
    <row r="170" spans="2:2">
      <c r="B170" s="219"/>
    </row>
    <row r="171" spans="2:2">
      <c r="B171" s="219"/>
    </row>
    <row r="172" spans="2:2">
      <c r="B172" s="219"/>
    </row>
    <row r="173" spans="2:2">
      <c r="B173" s="219"/>
    </row>
    <row r="174" spans="2:2">
      <c r="B174" s="219"/>
    </row>
    <row r="175" spans="2:2">
      <c r="B175" s="219"/>
    </row>
    <row r="176" spans="2:2">
      <c r="B176" s="219"/>
    </row>
    <row r="177" spans="2:2">
      <c r="B177" s="219"/>
    </row>
    <row r="178" spans="2:2">
      <c r="B178" s="219"/>
    </row>
    <row r="179" spans="2:2">
      <c r="B179" s="219"/>
    </row>
  </sheetData>
  <mergeCells count="4">
    <mergeCell ref="C2:F2"/>
    <mergeCell ref="G2:J2"/>
    <mergeCell ref="C5:F5"/>
    <mergeCell ref="G5:J5"/>
  </mergeCells>
  <pageMargins left="0.15748031496062992" right="7.874015748031496E-2" top="0.35433070866141736" bottom="0.27559055118110237" header="0.31496062992125984" footer="0.27559055118110237"/>
  <pageSetup paperSize="9" scale="5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176"/>
  <sheetViews>
    <sheetView workbookViewId="0"/>
  </sheetViews>
  <sheetFormatPr baseColWidth="10" defaultColWidth="11" defaultRowHeight="12.75" outlineLevelRow="1"/>
  <cols>
    <col min="1" max="2" width="46.83203125" style="1" customWidth="1"/>
    <col min="3" max="9" width="12.83203125" style="1" customWidth="1"/>
    <col min="10" max="10" width="13.83203125" style="1" customWidth="1"/>
    <col min="11" max="11" width="13.1640625" style="1" customWidth="1"/>
    <col min="12" max="12" width="13.1640625" style="18" customWidth="1"/>
    <col min="13" max="13" width="11" style="18" customWidth="1"/>
    <col min="14" max="14" width="9" style="1" bestFit="1" customWidth="1"/>
    <col min="15" max="15" width="6.6640625" style="1" customWidth="1"/>
    <col min="16" max="16" width="10" style="1" customWidth="1"/>
    <col min="17" max="17" width="11.83203125" style="1" customWidth="1"/>
    <col min="18" max="16384" width="11" style="1"/>
  </cols>
  <sheetData>
    <row r="1" spans="1:19" s="25" customFormat="1" ht="108" customHeight="1">
      <c r="A1" s="132" t="str">
        <f>CONCATENATE("PC 7A
Bénéficiaires par critères démographiques ",B98)</f>
        <v>PC 7A
Bénéficiaires par critères démographiques 2013</v>
      </c>
      <c r="B1" s="132" t="str">
        <f>CONCATENATE("EL 7A
Bezüger/-innen ",B98,", nach demographischen Merkmalen")</f>
        <v>EL 7A
Bezüger/-innen 2013, nach demographischen Merkmalen</v>
      </c>
      <c r="L1" s="61"/>
    </row>
    <row r="2" spans="1:19" s="26" customFormat="1" ht="30" customHeight="1">
      <c r="A2" s="28"/>
      <c r="C2" s="231" t="s">
        <v>119</v>
      </c>
      <c r="D2" s="232"/>
      <c r="E2" s="232"/>
      <c r="F2" s="233"/>
      <c r="G2" s="234" t="s">
        <v>120</v>
      </c>
      <c r="H2" s="235"/>
      <c r="I2" s="235"/>
      <c r="J2" s="236"/>
      <c r="L2" s="61"/>
      <c r="M2" s="27"/>
    </row>
    <row r="3" spans="1:19" s="26" customFormat="1" ht="30" customHeight="1">
      <c r="A3" s="28"/>
      <c r="B3" s="28"/>
      <c r="C3" s="47" t="s">
        <v>85</v>
      </c>
      <c r="D3" s="47" t="s">
        <v>86</v>
      </c>
      <c r="E3" s="47" t="s">
        <v>87</v>
      </c>
      <c r="F3" s="156" t="s">
        <v>24</v>
      </c>
      <c r="G3" s="47" t="s">
        <v>85</v>
      </c>
      <c r="H3" s="47" t="s">
        <v>86</v>
      </c>
      <c r="I3" s="47" t="s">
        <v>87</v>
      </c>
      <c r="J3" s="156" t="s">
        <v>24</v>
      </c>
      <c r="L3" s="61"/>
      <c r="M3" s="28"/>
    </row>
    <row r="4" spans="1:19" s="25" customFormat="1" ht="15.75" customHeight="1">
      <c r="A4" s="38"/>
      <c r="B4" s="39"/>
      <c r="C4" s="56"/>
      <c r="D4" s="56"/>
      <c r="E4" s="56"/>
      <c r="F4" s="56"/>
      <c r="G4" s="56"/>
      <c r="H4" s="56"/>
      <c r="I4" s="56"/>
      <c r="J4" s="56"/>
    </row>
    <row r="5" spans="1:19" s="26" customFormat="1" ht="30" customHeight="1">
      <c r="A5" s="28"/>
      <c r="C5" s="231" t="s">
        <v>121</v>
      </c>
      <c r="D5" s="232"/>
      <c r="E5" s="232"/>
      <c r="F5" s="233"/>
      <c r="G5" s="234" t="s">
        <v>122</v>
      </c>
      <c r="H5" s="235"/>
      <c r="I5" s="235"/>
      <c r="J5" s="236"/>
      <c r="L5" s="61"/>
      <c r="M5" s="27"/>
    </row>
    <row r="6" spans="1:19" s="26" customFormat="1" ht="30" customHeight="1">
      <c r="A6" s="28"/>
      <c r="B6" s="28"/>
      <c r="C6" s="47" t="s">
        <v>82</v>
      </c>
      <c r="D6" s="47" t="s">
        <v>83</v>
      </c>
      <c r="E6" s="47" t="s">
        <v>84</v>
      </c>
      <c r="F6" s="156" t="s">
        <v>24</v>
      </c>
      <c r="G6" s="47" t="s">
        <v>82</v>
      </c>
      <c r="H6" s="47" t="s">
        <v>83</v>
      </c>
      <c r="I6" s="47" t="s">
        <v>84</v>
      </c>
      <c r="J6" s="156" t="s">
        <v>24</v>
      </c>
      <c r="L6" s="61"/>
      <c r="M6" s="28"/>
    </row>
    <row r="7" spans="1:19" ht="15.75" hidden="1" customHeight="1" outlineLevel="1">
      <c r="A7" s="51" t="s">
        <v>48</v>
      </c>
      <c r="B7" s="51" t="s">
        <v>5</v>
      </c>
      <c r="C7" s="31"/>
      <c r="D7" s="7"/>
      <c r="E7" s="7"/>
      <c r="F7" s="7"/>
      <c r="G7" s="7"/>
      <c r="H7" s="7"/>
      <c r="I7" s="7"/>
      <c r="J7" s="34"/>
      <c r="L7" s="61"/>
      <c r="M7" s="28"/>
      <c r="N7" s="26"/>
      <c r="O7" s="26"/>
      <c r="P7" s="5"/>
    </row>
    <row r="8" spans="1:19" ht="15.75" hidden="1" customHeight="1" outlineLevel="1">
      <c r="A8" s="42" t="s">
        <v>49</v>
      </c>
      <c r="B8" s="42" t="s">
        <v>6</v>
      </c>
      <c r="C8" s="32">
        <v>58149</v>
      </c>
      <c r="D8" s="21">
        <v>102</v>
      </c>
      <c r="E8" s="21">
        <v>56611</v>
      </c>
      <c r="F8" s="22">
        <v>114862</v>
      </c>
      <c r="G8" s="23">
        <v>9.1986079520338201E-2</v>
      </c>
      <c r="H8" s="23">
        <v>5.230940456316082E-2</v>
      </c>
      <c r="I8" s="23">
        <v>0.43181818181818182</v>
      </c>
      <c r="J8" s="35">
        <v>0.14782991759926517</v>
      </c>
      <c r="K8" s="13"/>
      <c r="L8" s="61"/>
      <c r="M8" s="28"/>
      <c r="N8" s="26"/>
      <c r="O8" s="26"/>
      <c r="P8" s="48"/>
      <c r="Q8" s="49"/>
      <c r="R8" s="49"/>
      <c r="S8" s="49"/>
    </row>
    <row r="9" spans="1:19" ht="15.75" hidden="1" customHeight="1" outlineLevel="1">
      <c r="A9" s="42" t="s">
        <v>50</v>
      </c>
      <c r="B9" s="42" t="s">
        <v>7</v>
      </c>
      <c r="C9" s="32">
        <v>127621</v>
      </c>
      <c r="D9" s="21">
        <v>3475</v>
      </c>
      <c r="E9" s="21">
        <v>54789</v>
      </c>
      <c r="F9" s="22">
        <v>185885</v>
      </c>
      <c r="G9" s="23">
        <v>0.14423378380608221</v>
      </c>
      <c r="H9" s="23">
        <v>8.0470162748643756E-2</v>
      </c>
      <c r="I9" s="23">
        <v>0.42090561188860032</v>
      </c>
      <c r="J9" s="35">
        <v>0.17132543715745682</v>
      </c>
      <c r="K9" s="13"/>
      <c r="L9" s="61"/>
      <c r="M9" s="28"/>
      <c r="N9" s="26"/>
      <c r="O9" s="26"/>
      <c r="P9" s="48"/>
      <c r="Q9" s="49"/>
      <c r="R9" s="49"/>
      <c r="S9" s="49"/>
    </row>
    <row r="10" spans="1:19" ht="15.75" hidden="1" customHeight="1" outlineLevel="1">
      <c r="A10" s="41" t="s">
        <v>51</v>
      </c>
      <c r="B10" s="41" t="s">
        <v>8</v>
      </c>
      <c r="C10" s="32"/>
      <c r="D10" s="21"/>
      <c r="E10" s="21"/>
      <c r="F10" s="22"/>
      <c r="G10" s="23"/>
      <c r="H10" s="23"/>
      <c r="I10" s="23"/>
      <c r="J10" s="35"/>
      <c r="K10" s="11"/>
      <c r="L10" s="61"/>
      <c r="M10" s="28"/>
      <c r="N10" s="26"/>
      <c r="O10" s="26"/>
      <c r="P10" s="48"/>
      <c r="Q10" s="49"/>
      <c r="R10" s="49"/>
      <c r="S10" s="49"/>
    </row>
    <row r="11" spans="1:19" ht="15.75" hidden="1" customHeight="1" outlineLevel="1">
      <c r="A11" s="42" t="s">
        <v>52</v>
      </c>
      <c r="B11" s="42" t="s">
        <v>88</v>
      </c>
      <c r="C11" s="32">
        <v>147301</v>
      </c>
      <c r="D11" s="21">
        <v>2119</v>
      </c>
      <c r="E11" s="21">
        <v>81114</v>
      </c>
      <c r="F11" s="22">
        <v>230534</v>
      </c>
      <c r="G11" s="23">
        <v>0.1090651942498545</v>
      </c>
      <c r="H11" s="23">
        <v>5.6208371690041697E-2</v>
      </c>
      <c r="I11" s="23">
        <v>0.42746128504515807</v>
      </c>
      <c r="J11" s="35">
        <v>0.1446563682423887</v>
      </c>
      <c r="K11" s="13"/>
      <c r="L11" s="61"/>
      <c r="M11" s="28"/>
      <c r="N11" s="26"/>
      <c r="O11" s="26"/>
      <c r="P11" s="48"/>
      <c r="Q11" s="49"/>
      <c r="R11" s="49"/>
      <c r="S11" s="49"/>
    </row>
    <row r="12" spans="1:19" ht="15.75" hidden="1" customHeight="1" outlineLevel="1">
      <c r="A12" s="42" t="s">
        <v>53</v>
      </c>
      <c r="B12" s="42" t="s">
        <v>89</v>
      </c>
      <c r="C12" s="32">
        <v>38469</v>
      </c>
      <c r="D12" s="21">
        <v>1458</v>
      </c>
      <c r="E12" s="21">
        <v>30286</v>
      </c>
      <c r="F12" s="22">
        <v>70213</v>
      </c>
      <c r="G12" s="23">
        <v>0.24238954694645101</v>
      </c>
      <c r="H12" s="23">
        <v>0.20316354665505731</v>
      </c>
      <c r="I12" s="23">
        <v>0.42421261740824323</v>
      </c>
      <c r="J12" s="35">
        <v>0.28753124214324799</v>
      </c>
      <c r="K12" s="15"/>
      <c r="L12" s="61"/>
      <c r="M12" s="28"/>
      <c r="N12" s="26"/>
      <c r="O12" s="26"/>
      <c r="P12" s="48"/>
      <c r="Q12" s="49"/>
      <c r="R12" s="49"/>
      <c r="S12" s="49"/>
    </row>
    <row r="13" spans="1:19" ht="15.75" customHeight="1" collapsed="1">
      <c r="A13" s="51" t="s">
        <v>159</v>
      </c>
      <c r="B13" s="51" t="s">
        <v>75</v>
      </c>
      <c r="C13" s="32"/>
      <c r="D13" s="21"/>
      <c r="E13" s="21"/>
      <c r="F13" s="22"/>
      <c r="G13" s="23"/>
      <c r="H13" s="23"/>
      <c r="I13" s="23"/>
      <c r="J13" s="35"/>
      <c r="K13" s="16"/>
      <c r="L13" s="61"/>
      <c r="M13" s="28"/>
      <c r="N13" s="26"/>
      <c r="O13" s="26"/>
      <c r="P13" s="48"/>
      <c r="Q13" s="49"/>
      <c r="R13" s="49"/>
      <c r="S13" s="49"/>
    </row>
    <row r="14" spans="1:19" ht="15.75" customHeight="1">
      <c r="A14" s="42" t="s">
        <v>79</v>
      </c>
      <c r="B14" s="42" t="s">
        <v>41</v>
      </c>
      <c r="C14" s="32">
        <v>138160</v>
      </c>
      <c r="D14" s="21">
        <v>3543</v>
      </c>
      <c r="E14" s="21">
        <v>89736</v>
      </c>
      <c r="F14" s="22">
        <v>231439</v>
      </c>
      <c r="G14" s="23" t="s">
        <v>91</v>
      </c>
      <c r="H14" s="23" t="s">
        <v>91</v>
      </c>
      <c r="I14" s="23" t="s">
        <v>91</v>
      </c>
      <c r="J14" s="35" t="s">
        <v>91</v>
      </c>
      <c r="K14" s="17"/>
      <c r="L14" s="71"/>
      <c r="M14" s="28"/>
      <c r="N14" s="26"/>
      <c r="O14" s="26"/>
      <c r="P14" s="48"/>
      <c r="Q14" s="49"/>
      <c r="R14" s="49"/>
      <c r="S14" s="49"/>
    </row>
    <row r="15" spans="1:19" ht="15.75" customHeight="1">
      <c r="A15" s="42" t="s">
        <v>56</v>
      </c>
      <c r="B15" s="42" t="s">
        <v>0</v>
      </c>
      <c r="C15" s="32">
        <v>47610</v>
      </c>
      <c r="D15" s="21">
        <v>34</v>
      </c>
      <c r="E15" s="21">
        <v>21664</v>
      </c>
      <c r="F15" s="22">
        <v>69308</v>
      </c>
      <c r="G15" s="23" t="s">
        <v>91</v>
      </c>
      <c r="H15" s="23" t="s">
        <v>91</v>
      </c>
      <c r="I15" s="23" t="s">
        <v>91</v>
      </c>
      <c r="J15" s="35" t="s">
        <v>91</v>
      </c>
      <c r="K15" s="17"/>
      <c r="L15" s="71"/>
      <c r="M15" s="28"/>
      <c r="N15" s="26"/>
      <c r="O15" s="26"/>
      <c r="P15" s="48"/>
      <c r="Q15" s="49"/>
      <c r="R15" s="49"/>
      <c r="S15" s="49"/>
    </row>
    <row r="16" spans="1:19" ht="15.75" hidden="1" customHeight="1" outlineLevel="1">
      <c r="A16" s="41" t="s">
        <v>57</v>
      </c>
      <c r="B16" s="41" t="s">
        <v>76</v>
      </c>
      <c r="C16" s="32"/>
      <c r="D16" s="21"/>
      <c r="E16" s="21"/>
      <c r="F16" s="22"/>
      <c r="G16" s="22"/>
      <c r="H16" s="23"/>
      <c r="I16" s="23"/>
      <c r="J16" s="35"/>
      <c r="K16" s="17"/>
      <c r="L16" s="71"/>
      <c r="M16" s="28"/>
      <c r="N16" s="26"/>
      <c r="O16" s="26"/>
      <c r="P16" s="48"/>
      <c r="Q16" s="49"/>
      <c r="R16" s="49"/>
      <c r="S16" s="49"/>
    </row>
    <row r="17" spans="1:19" ht="15.75" hidden="1" customHeight="1" outlineLevel="1">
      <c r="A17" s="42" t="s">
        <v>58</v>
      </c>
      <c r="B17" s="42" t="s">
        <v>15</v>
      </c>
      <c r="C17" s="32">
        <v>23559</v>
      </c>
      <c r="D17" s="21">
        <v>31</v>
      </c>
      <c r="E17" s="21">
        <v>57541</v>
      </c>
      <c r="F17" s="22">
        <v>81131</v>
      </c>
      <c r="G17" s="23">
        <v>0.21803333706231121</v>
      </c>
      <c r="H17" s="23" t="s">
        <v>91</v>
      </c>
      <c r="I17" s="23">
        <v>0.62229112343054982</v>
      </c>
      <c r="J17" s="35">
        <v>0.40392461040988809</v>
      </c>
      <c r="L17" s="71"/>
      <c r="M17" s="28"/>
      <c r="N17" s="26"/>
      <c r="O17" s="26"/>
      <c r="P17" s="48"/>
      <c r="Q17" s="49"/>
      <c r="R17" s="49"/>
      <c r="S17" s="49"/>
    </row>
    <row r="18" spans="1:19" ht="15.75" hidden="1" customHeight="1" outlineLevel="1">
      <c r="A18" s="42" t="s">
        <v>59</v>
      </c>
      <c r="B18" s="42" t="s">
        <v>16</v>
      </c>
      <c r="C18" s="32">
        <v>53662</v>
      </c>
      <c r="D18" s="21">
        <v>45</v>
      </c>
      <c r="E18" s="21">
        <v>29326</v>
      </c>
      <c r="F18" s="22">
        <v>83033</v>
      </c>
      <c r="G18" s="23">
        <v>5.741258898189476E-2</v>
      </c>
      <c r="H18" s="23" t="s">
        <v>91</v>
      </c>
      <c r="I18" s="23">
        <v>0.19343477971958267</v>
      </c>
      <c r="J18" s="35">
        <v>7.0558351254862831E-2</v>
      </c>
      <c r="L18" s="71"/>
      <c r="M18" s="28"/>
      <c r="N18" s="26"/>
      <c r="O18" s="26"/>
      <c r="P18" s="48"/>
      <c r="Q18" s="49"/>
      <c r="R18" s="49"/>
      <c r="S18" s="49"/>
    </row>
    <row r="19" spans="1:19" ht="15.75" hidden="1" customHeight="1" outlineLevel="1">
      <c r="A19" s="42" t="s">
        <v>60</v>
      </c>
      <c r="B19" s="42" t="s">
        <v>17</v>
      </c>
      <c r="C19" s="32">
        <v>61767</v>
      </c>
      <c r="D19" s="21">
        <v>3055</v>
      </c>
      <c r="E19" s="21">
        <v>1462</v>
      </c>
      <c r="F19" s="22">
        <v>66284</v>
      </c>
      <c r="G19" s="23">
        <v>0.17663762410628997</v>
      </c>
      <c r="H19" s="23">
        <v>7.7545515846257587E-2</v>
      </c>
      <c r="I19" s="23">
        <v>0.28463114754098362</v>
      </c>
      <c r="J19" s="35">
        <v>0.1681683071574768</v>
      </c>
      <c r="L19" s="71"/>
      <c r="M19" s="28"/>
      <c r="N19" s="26"/>
      <c r="O19" s="26"/>
      <c r="P19" s="48"/>
      <c r="Q19" s="49"/>
      <c r="R19" s="49"/>
      <c r="S19" s="49"/>
    </row>
    <row r="20" spans="1:19" ht="15.75" hidden="1" customHeight="1" outlineLevel="1">
      <c r="A20" s="42" t="s">
        <v>123</v>
      </c>
      <c r="B20" s="42" t="s">
        <v>124</v>
      </c>
      <c r="C20" s="32">
        <v>46782</v>
      </c>
      <c r="D20" s="21">
        <v>446</v>
      </c>
      <c r="E20" s="21">
        <v>23071</v>
      </c>
      <c r="F20" s="22">
        <v>70299</v>
      </c>
      <c r="G20" s="23">
        <v>0.27215626241615443</v>
      </c>
      <c r="H20" s="23">
        <v>8.3918739320296185E-2</v>
      </c>
      <c r="I20" s="23">
        <v>0.51580266605901792</v>
      </c>
      <c r="J20" s="35">
        <v>0.31619155696777124</v>
      </c>
      <c r="L20" s="71"/>
      <c r="M20" s="28"/>
      <c r="N20" s="26"/>
      <c r="O20" s="26"/>
      <c r="P20" s="48"/>
      <c r="Q20" s="49"/>
      <c r="R20" s="49"/>
      <c r="S20" s="49"/>
    </row>
    <row r="21" spans="1:19" ht="15.75" customHeight="1" collapsed="1">
      <c r="A21" s="41" t="s">
        <v>125</v>
      </c>
      <c r="B21" s="41" t="s">
        <v>126</v>
      </c>
      <c r="C21" s="32"/>
      <c r="D21" s="21"/>
      <c r="E21" s="21"/>
      <c r="F21" s="22"/>
      <c r="G21" s="23"/>
      <c r="H21" s="23"/>
      <c r="I21" s="23"/>
      <c r="J21" s="35"/>
      <c r="L21" s="71"/>
      <c r="M21" s="28"/>
      <c r="N21" s="26"/>
      <c r="O21" s="26"/>
      <c r="P21" s="48"/>
      <c r="Q21" s="49"/>
      <c r="R21" s="49"/>
      <c r="S21" s="49"/>
    </row>
    <row r="22" spans="1:19" ht="15.75" customHeight="1">
      <c r="A22" s="42" t="s">
        <v>81</v>
      </c>
      <c r="B22" s="42" t="s">
        <v>81</v>
      </c>
      <c r="C22" s="32">
        <v>5</v>
      </c>
      <c r="D22" s="21">
        <v>22</v>
      </c>
      <c r="E22" s="21">
        <v>7498</v>
      </c>
      <c r="F22" s="22">
        <v>7525</v>
      </c>
      <c r="G22" s="23" t="s">
        <v>28</v>
      </c>
      <c r="H22" s="23">
        <v>0.1</v>
      </c>
      <c r="I22" s="23">
        <v>0.66701293795448113</v>
      </c>
      <c r="J22" s="35">
        <v>0.66647796961977546</v>
      </c>
      <c r="L22" s="71"/>
      <c r="M22" s="28"/>
      <c r="N22" s="26"/>
      <c r="O22" s="26"/>
      <c r="P22" s="48"/>
      <c r="Q22" s="49"/>
      <c r="R22" s="49"/>
      <c r="S22" s="49"/>
    </row>
    <row r="23" spans="1:19" ht="15.75" customHeight="1">
      <c r="A23" s="42" t="s">
        <v>64</v>
      </c>
      <c r="B23" s="42" t="s">
        <v>64</v>
      </c>
      <c r="C23" s="32">
        <v>652</v>
      </c>
      <c r="D23" s="21">
        <v>921</v>
      </c>
      <c r="E23" s="21">
        <v>51813</v>
      </c>
      <c r="F23" s="22">
        <v>53386</v>
      </c>
      <c r="G23" s="23">
        <v>0.13664596273291926</v>
      </c>
      <c r="H23" s="23">
        <v>0.10272007345346035</v>
      </c>
      <c r="I23" s="23">
        <v>0.54132555925749648</v>
      </c>
      <c r="J23" s="35">
        <v>0.4994941558860882</v>
      </c>
      <c r="L23" s="71"/>
      <c r="M23" s="28"/>
      <c r="N23" s="26"/>
      <c r="O23" s="26"/>
      <c r="P23" s="48"/>
      <c r="Q23" s="49"/>
      <c r="R23" s="49"/>
      <c r="S23" s="49"/>
    </row>
    <row r="24" spans="1:19" ht="15.75" customHeight="1">
      <c r="A24" s="42" t="s">
        <v>65</v>
      </c>
      <c r="B24" s="42" t="s">
        <v>65</v>
      </c>
      <c r="C24" s="32">
        <v>1913</v>
      </c>
      <c r="D24" s="21">
        <v>1542</v>
      </c>
      <c r="E24" s="21">
        <v>36182</v>
      </c>
      <c r="F24" s="22">
        <v>39637</v>
      </c>
      <c r="G24" s="23">
        <v>0.15281501340482573</v>
      </c>
      <c r="H24" s="23">
        <v>7.1911288787359598E-2</v>
      </c>
      <c r="I24" s="23">
        <v>0.36448782985060729</v>
      </c>
      <c r="J24" s="35">
        <v>0.30594395855384099</v>
      </c>
      <c r="L24" s="71"/>
      <c r="M24" s="28"/>
      <c r="N24" s="26"/>
      <c r="O24" s="26"/>
      <c r="P24" s="48"/>
      <c r="Q24" s="49"/>
      <c r="R24" s="49"/>
      <c r="S24" s="49"/>
    </row>
    <row r="25" spans="1:19" ht="15.75" customHeight="1">
      <c r="A25" s="42" t="s">
        <v>66</v>
      </c>
      <c r="B25" s="42" t="s">
        <v>66</v>
      </c>
      <c r="C25" s="32">
        <v>8352</v>
      </c>
      <c r="D25" s="21">
        <v>1092</v>
      </c>
      <c r="E25" s="21">
        <v>15907</v>
      </c>
      <c r="F25" s="22">
        <v>25351</v>
      </c>
      <c r="G25" s="23">
        <v>0.10534577483212697</v>
      </c>
      <c r="H25" s="23">
        <v>7.5869410929737396E-2</v>
      </c>
      <c r="I25" s="23">
        <v>0.28955301873140926</v>
      </c>
      <c r="J25" s="35">
        <v>0.17755258662661638</v>
      </c>
      <c r="L25" s="71"/>
      <c r="M25" s="28"/>
      <c r="N25" s="26"/>
      <c r="O25" s="26"/>
      <c r="P25" s="48"/>
      <c r="Q25" s="49"/>
      <c r="R25" s="49"/>
      <c r="S25" s="49"/>
    </row>
    <row r="26" spans="1:19" ht="15.75" customHeight="1">
      <c r="A26" s="42" t="s">
        <v>67</v>
      </c>
      <c r="B26" s="42" t="s">
        <v>67</v>
      </c>
      <c r="C26" s="32">
        <v>100133</v>
      </c>
      <c r="D26" s="21" t="s">
        <v>28</v>
      </c>
      <c r="E26" s="21" t="s">
        <v>28</v>
      </c>
      <c r="F26" s="22">
        <v>100133</v>
      </c>
      <c r="G26" s="23">
        <v>9.7874519695317991E-2</v>
      </c>
      <c r="H26" s="23" t="s">
        <v>28</v>
      </c>
      <c r="I26" s="23" t="s">
        <v>28</v>
      </c>
      <c r="J26" s="35">
        <v>9.7874519695317991E-2</v>
      </c>
      <c r="L26" s="71"/>
      <c r="M26" s="28"/>
      <c r="N26" s="26"/>
      <c r="O26" s="26"/>
      <c r="P26" s="48"/>
      <c r="Q26" s="49"/>
      <c r="R26" s="49"/>
      <c r="S26" s="49"/>
    </row>
    <row r="27" spans="1:19" ht="15.75" customHeight="1">
      <c r="A27" s="42" t="s">
        <v>93</v>
      </c>
      <c r="B27" s="42" t="s">
        <v>93</v>
      </c>
      <c r="C27" s="32">
        <v>74715</v>
      </c>
      <c r="D27" s="21" t="s">
        <v>28</v>
      </c>
      <c r="E27" s="21" t="s">
        <v>28</v>
      </c>
      <c r="F27" s="22">
        <v>74715</v>
      </c>
      <c r="G27" s="23">
        <v>0.18697814077603536</v>
      </c>
      <c r="H27" s="23" t="s">
        <v>28</v>
      </c>
      <c r="I27" s="23" t="s">
        <v>28</v>
      </c>
      <c r="J27" s="35">
        <v>0.18697814077603536</v>
      </c>
      <c r="K27" s="15"/>
      <c r="L27" s="71"/>
      <c r="M27" s="28"/>
      <c r="N27" s="26"/>
      <c r="O27" s="26"/>
      <c r="P27" s="48"/>
      <c r="Q27" s="49"/>
      <c r="R27" s="49"/>
      <c r="S27" s="49"/>
    </row>
    <row r="28" spans="1:19" s="5" customFormat="1" ht="30" customHeight="1" thickBot="1">
      <c r="A28" s="44" t="s">
        <v>24</v>
      </c>
      <c r="B28" s="44" t="s">
        <v>24</v>
      </c>
      <c r="C28" s="57">
        <v>185770</v>
      </c>
      <c r="D28" s="58">
        <v>3577</v>
      </c>
      <c r="E28" s="58">
        <v>111400</v>
      </c>
      <c r="F28" s="58">
        <v>300747</v>
      </c>
      <c r="G28" s="59">
        <v>0.12213074454607707</v>
      </c>
      <c r="H28" s="59">
        <v>7.9315459212778092E-2</v>
      </c>
      <c r="I28" s="59">
        <v>0.4267299952677211</v>
      </c>
      <c r="J28" s="60">
        <v>0.16126795074238914</v>
      </c>
      <c r="K28" s="45"/>
      <c r="L28" s="71"/>
      <c r="M28" s="28"/>
      <c r="N28" s="26"/>
      <c r="O28" s="26"/>
      <c r="P28" s="50"/>
      <c r="Q28" s="50"/>
      <c r="R28" s="50"/>
      <c r="S28" s="49"/>
    </row>
    <row r="29" spans="1:19" s="5" customFormat="1">
      <c r="A29" s="62"/>
      <c r="B29" s="62"/>
      <c r="C29" s="22"/>
      <c r="D29" s="22"/>
      <c r="E29" s="22"/>
      <c r="F29" s="22"/>
      <c r="G29" s="63"/>
      <c r="H29" s="63"/>
      <c r="I29" s="63"/>
      <c r="J29" s="63"/>
      <c r="K29" s="45"/>
      <c r="L29" s="71"/>
      <c r="M29" s="28"/>
      <c r="N29" s="26"/>
      <c r="O29" s="26"/>
      <c r="P29" s="50"/>
      <c r="Q29" s="50"/>
      <c r="R29" s="50"/>
      <c r="S29" s="49"/>
    </row>
    <row r="30" spans="1:19" s="5" customFormat="1">
      <c r="A30" s="62"/>
      <c r="B30" s="62"/>
      <c r="C30" s="22"/>
      <c r="D30" s="22"/>
      <c r="E30" s="22"/>
      <c r="F30" s="22"/>
      <c r="G30" s="63"/>
      <c r="H30" s="63"/>
      <c r="I30" s="63"/>
      <c r="J30" s="63"/>
      <c r="K30" s="45"/>
      <c r="L30" s="71"/>
      <c r="M30" s="28"/>
      <c r="N30" s="26"/>
      <c r="O30" s="26"/>
      <c r="P30" s="50"/>
      <c r="Q30" s="50"/>
      <c r="R30" s="50"/>
      <c r="S30" s="49"/>
    </row>
    <row r="31" spans="1:19" s="5" customFormat="1">
      <c r="A31" s="62"/>
      <c r="B31" s="62"/>
      <c r="C31" s="22"/>
      <c r="D31" s="22"/>
      <c r="E31" s="22"/>
      <c r="F31" s="22"/>
      <c r="G31" s="63"/>
      <c r="H31" s="63"/>
      <c r="I31" s="63"/>
      <c r="J31" s="63"/>
      <c r="K31" s="45"/>
      <c r="L31" s="71"/>
      <c r="M31" s="28"/>
      <c r="N31" s="26"/>
      <c r="O31" s="26"/>
      <c r="P31" s="50"/>
      <c r="Q31" s="50"/>
      <c r="R31" s="50"/>
      <c r="S31" s="49"/>
    </row>
    <row r="32" spans="1:19" s="5" customFormat="1">
      <c r="A32" s="62"/>
      <c r="B32" s="62"/>
      <c r="C32" s="22"/>
      <c r="D32" s="22"/>
      <c r="E32" s="22"/>
      <c r="F32" s="22"/>
      <c r="G32" s="63"/>
      <c r="H32" s="63"/>
      <c r="I32" s="63"/>
      <c r="J32" s="63"/>
      <c r="K32" s="45"/>
      <c r="L32" s="71"/>
      <c r="M32" s="28"/>
      <c r="N32" s="26"/>
      <c r="O32" s="26"/>
      <c r="P32" s="50"/>
      <c r="Q32" s="50"/>
      <c r="R32" s="50"/>
      <c r="S32" s="49"/>
    </row>
    <row r="33" spans="1:19" s="5" customFormat="1">
      <c r="A33" s="62"/>
      <c r="B33" s="62"/>
      <c r="C33" s="22"/>
      <c r="D33" s="22"/>
      <c r="E33" s="22"/>
      <c r="F33" s="22"/>
      <c r="G33" s="63"/>
      <c r="H33" s="63"/>
      <c r="I33" s="63"/>
      <c r="J33" s="63"/>
      <c r="K33" s="45"/>
      <c r="L33" s="71"/>
      <c r="M33" s="28"/>
      <c r="N33" s="26"/>
      <c r="O33" s="26"/>
      <c r="P33" s="50"/>
      <c r="Q33" s="50"/>
      <c r="R33" s="50"/>
      <c r="S33" s="49"/>
    </row>
    <row r="34" spans="1:19" s="5" customFormat="1">
      <c r="A34" s="62"/>
      <c r="B34" s="62"/>
      <c r="C34" s="22"/>
      <c r="D34" s="22"/>
      <c r="E34" s="22"/>
      <c r="F34" s="22"/>
      <c r="G34" s="63"/>
      <c r="H34" s="63"/>
      <c r="I34" s="63"/>
      <c r="J34" s="63"/>
      <c r="K34" s="45"/>
      <c r="L34" s="71"/>
      <c r="M34" s="28"/>
      <c r="N34" s="26"/>
      <c r="O34" s="26"/>
      <c r="P34" s="50"/>
      <c r="Q34" s="50"/>
      <c r="R34" s="50"/>
      <c r="S34" s="49"/>
    </row>
    <row r="35" spans="1:19" s="5" customFormat="1">
      <c r="A35" s="62"/>
      <c r="B35" s="62"/>
      <c r="C35" s="22"/>
      <c r="D35" s="22"/>
      <c r="E35" s="22"/>
      <c r="F35" s="22"/>
      <c r="G35" s="63"/>
      <c r="H35" s="63"/>
      <c r="I35" s="63"/>
      <c r="J35" s="63"/>
      <c r="K35" s="45"/>
      <c r="L35" s="71"/>
      <c r="M35" s="28"/>
      <c r="N35" s="26"/>
      <c r="O35" s="26"/>
      <c r="P35" s="50"/>
      <c r="Q35" s="50"/>
      <c r="R35" s="50"/>
      <c r="S35" s="49"/>
    </row>
    <row r="36" spans="1:19" s="5" customFormat="1">
      <c r="A36" s="62"/>
      <c r="B36" s="62"/>
      <c r="C36" s="22"/>
      <c r="D36" s="22"/>
      <c r="E36" s="22"/>
      <c r="F36" s="22"/>
      <c r="G36" s="63"/>
      <c r="H36" s="63"/>
      <c r="I36" s="63"/>
      <c r="J36" s="63"/>
      <c r="K36" s="45"/>
      <c r="L36" s="71"/>
      <c r="M36" s="28"/>
      <c r="N36" s="26"/>
      <c r="O36" s="26"/>
      <c r="P36" s="50"/>
      <c r="Q36" s="50"/>
      <c r="R36" s="50"/>
      <c r="S36" s="49"/>
    </row>
    <row r="37" spans="1:19" s="2" customFormat="1" ht="14.1" customHeight="1">
      <c r="B37" s="61"/>
      <c r="C37" s="7"/>
      <c r="D37" s="7"/>
      <c r="E37" s="7"/>
      <c r="F37" s="7"/>
      <c r="G37" s="7"/>
      <c r="H37" s="7"/>
      <c r="I37" s="7"/>
      <c r="J37" s="7"/>
      <c r="K37" s="1"/>
      <c r="L37" s="26"/>
      <c r="M37" s="28"/>
      <c r="N37" s="26"/>
      <c r="O37" s="26"/>
    </row>
    <row r="38" spans="1:19" s="25" customFormat="1" ht="108" customHeight="1">
      <c r="A38" s="132" t="str">
        <f>CONCATENATE("PC 7B
Taux de bénéficiaires par âge ",B98)</f>
        <v>PC 7B
Taux de bénéficiaires par âge 2013</v>
      </c>
      <c r="B38" s="132" t="str">
        <f>CONCATENATE("EL 7B
Bezüger/-innenquote ",B98, ", nach Alter")</f>
        <v>EL 7B
Bezüger/-innenquote 2013, nach Alter</v>
      </c>
      <c r="L38" s="61"/>
    </row>
    <row r="39" spans="1:19" ht="13.5" customHeight="1">
      <c r="B39" s="61"/>
      <c r="C39" s="61"/>
      <c r="D39" s="61"/>
      <c r="E39" s="61"/>
      <c r="F39" s="61"/>
      <c r="G39" s="20"/>
      <c r="H39" s="20"/>
      <c r="I39" s="20"/>
      <c r="J39" s="20"/>
      <c r="K39" s="20"/>
      <c r="L39" s="26"/>
      <c r="M39" s="28"/>
      <c r="N39" s="26"/>
      <c r="O39" s="26"/>
    </row>
    <row r="40" spans="1:19" ht="18" customHeight="1">
      <c r="B40" s="61"/>
      <c r="C40" s="61"/>
      <c r="D40" s="61"/>
      <c r="E40" s="61"/>
      <c r="F40" s="61"/>
      <c r="G40" s="20"/>
      <c r="H40" s="20"/>
      <c r="I40" s="20"/>
      <c r="J40" s="20"/>
      <c r="K40" s="20"/>
      <c r="L40" s="26"/>
      <c r="M40" s="28"/>
      <c r="N40" s="26"/>
      <c r="O40" s="26"/>
    </row>
    <row r="41" spans="1:19">
      <c r="C41" s="61"/>
      <c r="D41" s="61"/>
      <c r="E41" s="61"/>
      <c r="F41" s="61"/>
      <c r="L41" s="26"/>
      <c r="M41" s="28"/>
      <c r="N41" s="26"/>
      <c r="O41" s="26"/>
    </row>
    <row r="42" spans="1:19">
      <c r="C42" s="61"/>
      <c r="D42" s="61"/>
      <c r="E42" s="61"/>
      <c r="F42" s="61"/>
      <c r="L42" s="26"/>
      <c r="M42" s="28"/>
      <c r="N42" s="26"/>
      <c r="O42" s="26"/>
    </row>
    <row r="43" spans="1:19">
      <c r="C43" s="61"/>
      <c r="D43" s="61"/>
      <c r="E43" s="61"/>
      <c r="F43" s="61"/>
    </row>
    <row r="44" spans="1:19">
      <c r="C44" s="61"/>
      <c r="D44" s="61"/>
      <c r="E44" s="61"/>
      <c r="F44" s="61"/>
    </row>
    <row r="45" spans="1:19">
      <c r="C45" s="61"/>
      <c r="D45" s="61"/>
      <c r="E45" s="61"/>
      <c r="F45" s="61"/>
    </row>
    <row r="46" spans="1:19">
      <c r="C46" s="61"/>
      <c r="D46" s="61"/>
      <c r="E46" s="61"/>
      <c r="F46" s="61"/>
    </row>
    <row r="47" spans="1:19">
      <c r="C47" s="61"/>
      <c r="D47" s="61"/>
      <c r="E47" s="61"/>
      <c r="F47" s="61"/>
    </row>
    <row r="48" spans="1:19">
      <c r="C48" s="61"/>
      <c r="D48" s="61"/>
      <c r="E48" s="61"/>
      <c r="F48" s="61"/>
    </row>
    <row r="49" spans="3:6">
      <c r="C49" s="61"/>
      <c r="D49" s="61"/>
      <c r="E49" s="61"/>
      <c r="F49" s="61"/>
    </row>
    <row r="50" spans="3:6">
      <c r="C50" s="61"/>
      <c r="D50" s="61"/>
      <c r="E50" s="61"/>
      <c r="F50" s="61"/>
    </row>
    <row r="51" spans="3:6">
      <c r="C51" s="61"/>
      <c r="D51" s="61"/>
      <c r="E51" s="61"/>
      <c r="F51" s="61"/>
    </row>
    <row r="52" spans="3:6">
      <c r="C52" s="61"/>
      <c r="D52" s="61"/>
      <c r="E52" s="61"/>
      <c r="F52" s="61"/>
    </row>
    <row r="53" spans="3:6">
      <c r="C53" s="61"/>
      <c r="D53" s="61"/>
      <c r="E53" s="61"/>
      <c r="F53" s="61"/>
    </row>
    <row r="54" spans="3:6">
      <c r="C54" s="61"/>
      <c r="D54" s="61"/>
      <c r="E54" s="61"/>
      <c r="F54" s="61"/>
    </row>
    <row r="55" spans="3:6">
      <c r="C55" s="61"/>
      <c r="D55" s="61"/>
      <c r="E55" s="61"/>
      <c r="F55" s="61"/>
    </row>
    <row r="56" spans="3:6">
      <c r="C56" s="61"/>
      <c r="D56" s="61"/>
      <c r="E56" s="61"/>
      <c r="F56" s="61"/>
    </row>
    <row r="57" spans="3:6">
      <c r="C57" s="61"/>
      <c r="D57" s="61"/>
      <c r="E57" s="61"/>
      <c r="F57" s="61"/>
    </row>
    <row r="98" spans="1:5">
      <c r="A98" s="1" t="s">
        <v>158</v>
      </c>
      <c r="B98" s="1">
        <v>2013</v>
      </c>
    </row>
    <row r="100" spans="1:5">
      <c r="A100" s="1" t="s">
        <v>94</v>
      </c>
    </row>
    <row r="101" spans="1:5">
      <c r="A101" s="53" t="s">
        <v>95</v>
      </c>
      <c r="B101" s="54" t="s">
        <v>96</v>
      </c>
    </row>
    <row r="102" spans="1:5">
      <c r="A102" s="64" t="s">
        <v>97</v>
      </c>
      <c r="B102" s="128">
        <v>0.65751871172601495</v>
      </c>
    </row>
    <row r="103" spans="1:5">
      <c r="A103" s="66" t="s">
        <v>98</v>
      </c>
      <c r="B103" s="129">
        <v>0.72487503988088908</v>
      </c>
    </row>
    <row r="104" spans="1:5">
      <c r="A104" s="66" t="s">
        <v>99</v>
      </c>
      <c r="B104" s="129">
        <v>0.68462913315460228</v>
      </c>
    </row>
    <row r="105" spans="1:5">
      <c r="A105" s="66" t="s">
        <v>100</v>
      </c>
      <c r="B105" s="129">
        <v>0.58478559548774312</v>
      </c>
      <c r="E105" s="131"/>
    </row>
    <row r="106" spans="1:5">
      <c r="A106" s="66" t="s">
        <v>101</v>
      </c>
      <c r="B106" s="129">
        <v>0.50492058852187471</v>
      </c>
    </row>
    <row r="107" spans="1:5">
      <c r="A107" s="66" t="s">
        <v>102</v>
      </c>
      <c r="B107" s="129">
        <v>0.4481093866442018</v>
      </c>
    </row>
    <row r="108" spans="1:5">
      <c r="A108" s="66" t="s">
        <v>103</v>
      </c>
      <c r="B108" s="129">
        <v>0.39291937072296151</v>
      </c>
    </row>
    <row r="109" spans="1:5">
      <c r="A109" s="66" t="s">
        <v>104</v>
      </c>
      <c r="B109" s="129">
        <v>0.34019461885343172</v>
      </c>
    </row>
    <row r="110" spans="1:5">
      <c r="A110" s="66" t="s">
        <v>105</v>
      </c>
      <c r="B110" s="129">
        <v>0.28955301873140926</v>
      </c>
    </row>
    <row r="111" spans="1:5">
      <c r="A111" s="66" t="s">
        <v>106</v>
      </c>
      <c r="B111" s="129">
        <v>8.3869902986930978E-2</v>
      </c>
    </row>
    <row r="112" spans="1:5">
      <c r="A112" s="66" t="s">
        <v>107</v>
      </c>
      <c r="B112" s="129">
        <v>9.7033655402655961E-2</v>
      </c>
    </row>
    <row r="113" spans="1:2">
      <c r="A113" s="66" t="s">
        <v>108</v>
      </c>
      <c r="B113" s="129">
        <v>0.12125320881481425</v>
      </c>
    </row>
    <row r="114" spans="1:2">
      <c r="A114" s="66" t="s">
        <v>109</v>
      </c>
      <c r="B114" s="129">
        <v>0.14845931465895748</v>
      </c>
    </row>
    <row r="115" spans="1:2">
      <c r="A115" s="66" t="s">
        <v>110</v>
      </c>
      <c r="B115" s="129">
        <v>0.19563408080279646</v>
      </c>
    </row>
    <row r="116" spans="1:2">
      <c r="A116" s="66" t="s">
        <v>111</v>
      </c>
      <c r="B116" s="129">
        <v>0.26793437733035047</v>
      </c>
    </row>
    <row r="117" spans="1:2">
      <c r="A117" s="69" t="s">
        <v>112</v>
      </c>
      <c r="B117" s="130">
        <v>0.37713324252864355</v>
      </c>
    </row>
    <row r="118" spans="1:2">
      <c r="B118" s="52"/>
    </row>
    <row r="119" spans="1:2">
      <c r="A119" s="1" t="s">
        <v>117</v>
      </c>
      <c r="B119" s="1" t="s">
        <v>118</v>
      </c>
    </row>
    <row r="120" spans="1:2">
      <c r="B120" s="52"/>
    </row>
    <row r="121" spans="1:2">
      <c r="B121" s="52"/>
    </row>
    <row r="122" spans="1:2">
      <c r="B122" s="52"/>
    </row>
    <row r="123" spans="1:2">
      <c r="B123" s="52"/>
    </row>
    <row r="124" spans="1:2">
      <c r="B124" s="52"/>
    </row>
    <row r="125" spans="1:2">
      <c r="B125" s="52"/>
    </row>
    <row r="126" spans="1:2">
      <c r="B126" s="52"/>
    </row>
    <row r="127" spans="1:2">
      <c r="B127" s="52"/>
    </row>
    <row r="128" spans="1:2">
      <c r="B128" s="52"/>
    </row>
    <row r="129" spans="2:2">
      <c r="B129" s="52"/>
    </row>
    <row r="130" spans="2:2">
      <c r="B130" s="52"/>
    </row>
    <row r="131" spans="2:2">
      <c r="B131" s="52"/>
    </row>
    <row r="132" spans="2:2">
      <c r="B132" s="52"/>
    </row>
    <row r="133" spans="2:2">
      <c r="B133" s="52"/>
    </row>
    <row r="134" spans="2:2">
      <c r="B134" s="52"/>
    </row>
    <row r="135" spans="2:2">
      <c r="B135" s="52"/>
    </row>
    <row r="136" spans="2:2">
      <c r="B136" s="52"/>
    </row>
    <row r="137" spans="2:2">
      <c r="B137" s="52"/>
    </row>
    <row r="138" spans="2:2">
      <c r="B138" s="52"/>
    </row>
    <row r="139" spans="2:2">
      <c r="B139" s="52"/>
    </row>
    <row r="140" spans="2:2">
      <c r="B140" s="52"/>
    </row>
    <row r="141" spans="2:2">
      <c r="B141" s="52"/>
    </row>
    <row r="142" spans="2:2">
      <c r="B142" s="52"/>
    </row>
    <row r="143" spans="2:2">
      <c r="B143" s="52"/>
    </row>
    <row r="144" spans="2:2">
      <c r="B144" s="52"/>
    </row>
    <row r="145" spans="2:2">
      <c r="B145" s="52"/>
    </row>
    <row r="146" spans="2:2">
      <c r="B146" s="52"/>
    </row>
    <row r="147" spans="2:2">
      <c r="B147" s="52"/>
    </row>
    <row r="148" spans="2:2">
      <c r="B148" s="52"/>
    </row>
    <row r="149" spans="2:2">
      <c r="B149" s="52"/>
    </row>
    <row r="150" spans="2:2">
      <c r="B150" s="52"/>
    </row>
    <row r="151" spans="2:2">
      <c r="B151" s="52"/>
    </row>
    <row r="152" spans="2:2">
      <c r="B152" s="52"/>
    </row>
    <row r="153" spans="2:2">
      <c r="B153" s="52"/>
    </row>
    <row r="154" spans="2:2">
      <c r="B154" s="52"/>
    </row>
    <row r="155" spans="2:2">
      <c r="B155" s="52"/>
    </row>
    <row r="156" spans="2:2">
      <c r="B156" s="52"/>
    </row>
    <row r="157" spans="2:2">
      <c r="B157" s="52"/>
    </row>
    <row r="158" spans="2:2">
      <c r="B158" s="52"/>
    </row>
    <row r="159" spans="2:2">
      <c r="B159" s="52"/>
    </row>
    <row r="160" spans="2:2">
      <c r="B160" s="52"/>
    </row>
    <row r="161" spans="2:2">
      <c r="B161" s="52"/>
    </row>
    <row r="162" spans="2:2">
      <c r="B162" s="52"/>
    </row>
    <row r="163" spans="2:2">
      <c r="B163" s="52"/>
    </row>
    <row r="164" spans="2:2">
      <c r="B164" s="52"/>
    </row>
    <row r="165" spans="2:2">
      <c r="B165" s="52"/>
    </row>
    <row r="166" spans="2:2">
      <c r="B166" s="52"/>
    </row>
    <row r="167" spans="2:2">
      <c r="B167" s="52"/>
    </row>
    <row r="168" spans="2:2">
      <c r="B168" s="52"/>
    </row>
    <row r="169" spans="2:2">
      <c r="B169" s="52"/>
    </row>
    <row r="170" spans="2:2">
      <c r="B170" s="52"/>
    </row>
    <row r="171" spans="2:2">
      <c r="B171" s="52"/>
    </row>
    <row r="172" spans="2:2">
      <c r="B172" s="52"/>
    </row>
    <row r="173" spans="2:2">
      <c r="B173" s="52"/>
    </row>
    <row r="174" spans="2:2">
      <c r="B174" s="52"/>
    </row>
    <row r="175" spans="2:2">
      <c r="B175" s="52"/>
    </row>
    <row r="176" spans="2:2">
      <c r="B176" s="52"/>
    </row>
  </sheetData>
  <mergeCells count="4">
    <mergeCell ref="C2:F2"/>
    <mergeCell ref="G2:J2"/>
    <mergeCell ref="C5:F5"/>
    <mergeCell ref="G5:J5"/>
  </mergeCells>
  <pageMargins left="0.15748031496062992" right="7.874015748031496E-2" top="0.35433070866141736" bottom="0.27559055118110237" header="0.31496062992125984" footer="0.27559055118110237"/>
  <pageSetup paperSize="9" scale="54"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176"/>
  <sheetViews>
    <sheetView workbookViewId="0"/>
  </sheetViews>
  <sheetFormatPr baseColWidth="10" defaultColWidth="11" defaultRowHeight="12.75" outlineLevelRow="1"/>
  <cols>
    <col min="1" max="2" width="46.83203125" style="1" customWidth="1"/>
    <col min="3" max="9" width="12.83203125" style="1" customWidth="1"/>
    <col min="10" max="10" width="13.83203125" style="1" customWidth="1"/>
    <col min="11" max="11" width="13.1640625" style="1" customWidth="1"/>
    <col min="12" max="12" width="13.1640625" style="18" customWidth="1"/>
    <col min="13" max="13" width="11" style="18" customWidth="1"/>
    <col min="14" max="14" width="9" style="1" bestFit="1" customWidth="1"/>
    <col min="15" max="15" width="6.6640625" style="1" customWidth="1"/>
    <col min="16" max="16" width="10" style="1" customWidth="1"/>
    <col min="17" max="17" width="11.83203125" style="1" customWidth="1"/>
    <col min="18" max="16384" width="11" style="1"/>
  </cols>
  <sheetData>
    <row r="1" spans="1:19" s="25" customFormat="1" ht="108" customHeight="1">
      <c r="A1" s="132" t="str">
        <f>CONCATENATE("PC 7A
Bénéficiaires par critères démographiques ",B98)</f>
        <v>PC 7A
Bénéficiaires par critères démographiques 2012</v>
      </c>
      <c r="B1" s="132" t="str">
        <f>CONCATENATE("EL 7A
Bezüger/-innen ",B98,", nach demographischen Merkmalen")</f>
        <v>EL 7A
Bezüger/-innen 2012, nach demographischen Merkmalen</v>
      </c>
      <c r="L1" s="61"/>
    </row>
    <row r="2" spans="1:19" s="26" customFormat="1" ht="30" customHeight="1">
      <c r="A2" s="28"/>
      <c r="C2" s="231" t="s">
        <v>119</v>
      </c>
      <c r="D2" s="232"/>
      <c r="E2" s="232"/>
      <c r="F2" s="233"/>
      <c r="G2" s="234" t="s">
        <v>120</v>
      </c>
      <c r="H2" s="235"/>
      <c r="I2" s="235"/>
      <c r="J2" s="236"/>
      <c r="L2" s="61"/>
      <c r="M2" s="27"/>
    </row>
    <row r="3" spans="1:19" s="26" customFormat="1" ht="30" customHeight="1">
      <c r="A3" s="28"/>
      <c r="B3" s="28"/>
      <c r="C3" s="47" t="s">
        <v>85</v>
      </c>
      <c r="D3" s="47" t="s">
        <v>86</v>
      </c>
      <c r="E3" s="47" t="s">
        <v>87</v>
      </c>
      <c r="F3" s="156" t="s">
        <v>24</v>
      </c>
      <c r="G3" s="47" t="s">
        <v>85</v>
      </c>
      <c r="H3" s="47" t="s">
        <v>86</v>
      </c>
      <c r="I3" s="47" t="s">
        <v>87</v>
      </c>
      <c r="J3" s="156" t="s">
        <v>24</v>
      </c>
      <c r="L3" s="61"/>
      <c r="M3" s="28"/>
    </row>
    <row r="4" spans="1:19" s="25" customFormat="1" ht="15.75" customHeight="1">
      <c r="A4" s="38"/>
      <c r="B4" s="39"/>
      <c r="C4" s="56"/>
      <c r="D4" s="56"/>
      <c r="E4" s="56"/>
      <c r="F4" s="56"/>
      <c r="G4" s="56"/>
      <c r="H4" s="56"/>
      <c r="I4" s="56"/>
      <c r="J4" s="56"/>
    </row>
    <row r="5" spans="1:19" s="26" customFormat="1" ht="30" customHeight="1">
      <c r="A5" s="28"/>
      <c r="C5" s="231" t="s">
        <v>121</v>
      </c>
      <c r="D5" s="232"/>
      <c r="E5" s="232"/>
      <c r="F5" s="233"/>
      <c r="G5" s="234" t="s">
        <v>122</v>
      </c>
      <c r="H5" s="235"/>
      <c r="I5" s="235"/>
      <c r="J5" s="236"/>
      <c r="L5" s="61"/>
      <c r="M5" s="27"/>
    </row>
    <row r="6" spans="1:19" s="26" customFormat="1" ht="30" customHeight="1">
      <c r="A6" s="28"/>
      <c r="B6" s="28"/>
      <c r="C6" s="47" t="s">
        <v>82</v>
      </c>
      <c r="D6" s="47" t="s">
        <v>83</v>
      </c>
      <c r="E6" s="47" t="s">
        <v>84</v>
      </c>
      <c r="F6" s="156" t="s">
        <v>24</v>
      </c>
      <c r="G6" s="47" t="s">
        <v>82</v>
      </c>
      <c r="H6" s="47" t="s">
        <v>83</v>
      </c>
      <c r="I6" s="47" t="s">
        <v>84</v>
      </c>
      <c r="J6" s="156" t="s">
        <v>24</v>
      </c>
      <c r="L6" s="61"/>
      <c r="M6" s="28"/>
    </row>
    <row r="7" spans="1:19" ht="15.75" customHeight="1" outlineLevel="1">
      <c r="A7" s="37" t="s">
        <v>48</v>
      </c>
      <c r="B7" s="41" t="s">
        <v>5</v>
      </c>
      <c r="C7" s="31"/>
      <c r="D7" s="7"/>
      <c r="E7" s="7"/>
      <c r="F7" s="7"/>
      <c r="G7" s="7"/>
      <c r="H7" s="7"/>
      <c r="I7" s="7"/>
      <c r="J7" s="34"/>
      <c r="L7" s="61"/>
      <c r="M7" s="28"/>
      <c r="N7" s="26"/>
      <c r="O7" s="26"/>
      <c r="P7" s="5"/>
    </row>
    <row r="8" spans="1:19" ht="15.75" customHeight="1" outlineLevel="1">
      <c r="A8" s="29" t="s">
        <v>49</v>
      </c>
      <c r="B8" s="42" t="s">
        <v>6</v>
      </c>
      <c r="C8" s="32">
        <v>56068</v>
      </c>
      <c r="D8" s="21">
        <v>103</v>
      </c>
      <c r="E8" s="21">
        <v>55871</v>
      </c>
      <c r="F8" s="22">
        <v>112042</v>
      </c>
      <c r="G8" s="23">
        <v>9.1253401399905426E-2</v>
      </c>
      <c r="H8" s="23">
        <v>5.402425578831313E-2</v>
      </c>
      <c r="I8" s="23">
        <v>0.41740148636700364</v>
      </c>
      <c r="J8" s="35">
        <v>0.14707758110926142</v>
      </c>
      <c r="K8" s="13"/>
      <c r="L8" s="61"/>
      <c r="M8" s="28"/>
      <c r="N8" s="26"/>
      <c r="O8" s="26"/>
      <c r="P8" s="48"/>
      <c r="Q8" s="49"/>
      <c r="R8" s="49"/>
      <c r="S8" s="49"/>
    </row>
    <row r="9" spans="1:19" ht="15.75" customHeight="1" outlineLevel="1">
      <c r="A9" s="29" t="s">
        <v>50</v>
      </c>
      <c r="B9" s="42" t="s">
        <v>7</v>
      </c>
      <c r="C9" s="32">
        <v>125425</v>
      </c>
      <c r="D9" s="21">
        <v>3393</v>
      </c>
      <c r="E9" s="21">
        <v>54308</v>
      </c>
      <c r="F9" s="22">
        <v>183126</v>
      </c>
      <c r="G9" s="23">
        <v>0.14417248440287872</v>
      </c>
      <c r="H9" s="23">
        <v>7.7539415869733785E-2</v>
      </c>
      <c r="I9" s="23">
        <v>0.40817577831872176</v>
      </c>
      <c r="J9" s="35">
        <v>0.17053002108573823</v>
      </c>
      <c r="K9" s="13"/>
      <c r="L9" s="61"/>
      <c r="M9" s="28"/>
      <c r="N9" s="26"/>
      <c r="O9" s="26"/>
      <c r="P9" s="48"/>
      <c r="Q9" s="49"/>
      <c r="R9" s="49"/>
      <c r="S9" s="49"/>
    </row>
    <row r="10" spans="1:19" ht="15.75" customHeight="1" outlineLevel="1">
      <c r="A10" s="37" t="s">
        <v>51</v>
      </c>
      <c r="B10" s="41" t="s">
        <v>8</v>
      </c>
      <c r="C10" s="32"/>
      <c r="D10" s="21"/>
      <c r="E10" s="21"/>
      <c r="F10" s="22"/>
      <c r="G10" s="23"/>
      <c r="H10" s="23"/>
      <c r="I10" s="23"/>
      <c r="J10" s="35"/>
      <c r="K10" s="11"/>
      <c r="L10" s="61"/>
      <c r="M10" s="28"/>
      <c r="N10" s="26"/>
      <c r="O10" s="26"/>
      <c r="P10" s="48"/>
      <c r="Q10" s="49"/>
      <c r="R10" s="49"/>
      <c r="S10" s="49"/>
    </row>
    <row r="11" spans="1:19" ht="15.75" customHeight="1" outlineLevel="1">
      <c r="A11" s="29" t="s">
        <v>52</v>
      </c>
      <c r="B11" s="42" t="s">
        <v>88</v>
      </c>
      <c r="C11" s="32">
        <v>145071</v>
      </c>
      <c r="D11" s="21">
        <v>2102</v>
      </c>
      <c r="E11" s="21">
        <v>79899</v>
      </c>
      <c r="F11" s="22">
        <v>227072</v>
      </c>
      <c r="G11" s="23">
        <v>0.10956688777777948</v>
      </c>
      <c r="H11" s="23">
        <v>5.4677749156863263E-2</v>
      </c>
      <c r="I11" s="23">
        <v>0.41407223600771986</v>
      </c>
      <c r="J11" s="35">
        <v>0.14455094053016668</v>
      </c>
      <c r="K11" s="13"/>
      <c r="L11" s="61"/>
      <c r="M11" s="28"/>
      <c r="N11" s="26"/>
      <c r="O11" s="26"/>
      <c r="P11" s="48"/>
      <c r="Q11" s="49"/>
      <c r="R11" s="49"/>
      <c r="S11" s="49"/>
    </row>
    <row r="12" spans="1:19" ht="15.75" customHeight="1" outlineLevel="1">
      <c r="A12" s="29" t="s">
        <v>53</v>
      </c>
      <c r="B12" s="42" t="s">
        <v>89</v>
      </c>
      <c r="C12" s="32">
        <v>36422</v>
      </c>
      <c r="D12" s="21">
        <v>1394</v>
      </c>
      <c r="E12" s="21">
        <v>30280</v>
      </c>
      <c r="F12" s="22">
        <v>68096</v>
      </c>
      <c r="G12" s="23">
        <v>0.23723725875087759</v>
      </c>
      <c r="H12" s="23">
        <v>0.19937462775461584</v>
      </c>
      <c r="I12" s="23">
        <v>0.4098382119143365</v>
      </c>
      <c r="J12" s="35">
        <v>0.28215871490286182</v>
      </c>
      <c r="K12" s="15"/>
      <c r="L12" s="61"/>
      <c r="M12" s="28"/>
      <c r="N12" s="26"/>
      <c r="O12" s="26"/>
      <c r="P12" s="48"/>
      <c r="Q12" s="49"/>
      <c r="R12" s="49"/>
      <c r="S12" s="49"/>
    </row>
    <row r="13" spans="1:19" ht="15.75" customHeight="1">
      <c r="A13" s="51" t="s">
        <v>159</v>
      </c>
      <c r="B13" s="51" t="s">
        <v>75</v>
      </c>
      <c r="C13" s="32"/>
      <c r="D13" s="21"/>
      <c r="E13" s="21"/>
      <c r="F13" s="22"/>
      <c r="G13" s="23"/>
      <c r="H13" s="23"/>
      <c r="I13" s="23"/>
      <c r="J13" s="35"/>
      <c r="K13" s="16"/>
      <c r="L13" s="61"/>
      <c r="M13" s="28"/>
      <c r="N13" s="26"/>
      <c r="O13" s="26"/>
      <c r="P13" s="48"/>
      <c r="Q13" s="49"/>
      <c r="R13" s="49"/>
      <c r="S13" s="49"/>
    </row>
    <row r="14" spans="1:19" ht="15.75" customHeight="1">
      <c r="A14" s="42" t="s">
        <v>79</v>
      </c>
      <c r="B14" s="42" t="s">
        <v>41</v>
      </c>
      <c r="C14" s="32">
        <v>134168</v>
      </c>
      <c r="D14" s="21">
        <v>3464</v>
      </c>
      <c r="E14" s="21">
        <v>88754</v>
      </c>
      <c r="F14" s="22">
        <v>226386</v>
      </c>
      <c r="G14" s="23" t="s">
        <v>91</v>
      </c>
      <c r="H14" s="23" t="s">
        <v>91</v>
      </c>
      <c r="I14" s="23" t="s">
        <v>91</v>
      </c>
      <c r="J14" s="35" t="s">
        <v>91</v>
      </c>
      <c r="K14" s="17"/>
      <c r="L14" s="71"/>
      <c r="M14" s="28"/>
      <c r="N14" s="26"/>
      <c r="O14" s="26"/>
      <c r="P14" s="48"/>
      <c r="Q14" s="49"/>
      <c r="R14" s="49"/>
      <c r="S14" s="49"/>
    </row>
    <row r="15" spans="1:19" ht="15.75" customHeight="1">
      <c r="A15" s="42" t="s">
        <v>56</v>
      </c>
      <c r="B15" s="42" t="s">
        <v>0</v>
      </c>
      <c r="C15" s="32">
        <v>47325</v>
      </c>
      <c r="D15" s="21">
        <v>32</v>
      </c>
      <c r="E15" s="21">
        <v>21425</v>
      </c>
      <c r="F15" s="22">
        <v>68782</v>
      </c>
      <c r="G15" s="23" t="s">
        <v>91</v>
      </c>
      <c r="H15" s="23" t="s">
        <v>91</v>
      </c>
      <c r="I15" s="23" t="s">
        <v>91</v>
      </c>
      <c r="J15" s="35" t="s">
        <v>91</v>
      </c>
      <c r="K15" s="17"/>
      <c r="L15" s="71"/>
      <c r="M15" s="28"/>
      <c r="N15" s="26"/>
      <c r="O15" s="26"/>
      <c r="P15" s="48"/>
      <c r="Q15" s="49"/>
      <c r="R15" s="49"/>
      <c r="S15" s="49"/>
    </row>
    <row r="16" spans="1:19" ht="15.75" hidden="1" customHeight="1" outlineLevel="1">
      <c r="A16" s="41" t="s">
        <v>57</v>
      </c>
      <c r="B16" s="41" t="s">
        <v>76</v>
      </c>
      <c r="C16" s="32"/>
      <c r="D16" s="21"/>
      <c r="E16" s="21"/>
      <c r="F16" s="22"/>
      <c r="G16" s="22"/>
      <c r="H16" s="23"/>
      <c r="I16" s="23"/>
      <c r="J16" s="35"/>
      <c r="K16" s="17"/>
      <c r="L16" s="71"/>
      <c r="M16" s="28"/>
      <c r="N16" s="26"/>
      <c r="O16" s="26"/>
      <c r="P16" s="48"/>
      <c r="Q16" s="49"/>
      <c r="R16" s="49"/>
      <c r="S16" s="49"/>
    </row>
    <row r="17" spans="1:19" ht="15.75" hidden="1" customHeight="1" outlineLevel="1">
      <c r="A17" s="42" t="s">
        <v>58</v>
      </c>
      <c r="B17" s="42" t="s">
        <v>15</v>
      </c>
      <c r="C17" s="32">
        <v>22753</v>
      </c>
      <c r="D17" s="21">
        <v>17</v>
      </c>
      <c r="E17" s="21">
        <v>55968</v>
      </c>
      <c r="F17" s="22">
        <v>78738</v>
      </c>
      <c r="G17" s="23">
        <v>0.21343798761170737</v>
      </c>
      <c r="H17" s="23" t="s">
        <v>91</v>
      </c>
      <c r="I17" s="23">
        <v>0.60631424214833418</v>
      </c>
      <c r="J17" s="35">
        <v>0.39534493966603018</v>
      </c>
      <c r="L17" s="71"/>
      <c r="M17" s="28"/>
      <c r="N17" s="26"/>
      <c r="O17" s="26"/>
      <c r="P17" s="48"/>
      <c r="Q17" s="49"/>
      <c r="R17" s="49"/>
      <c r="S17" s="49"/>
    </row>
    <row r="18" spans="1:19" ht="15.75" hidden="1" customHeight="1" outlineLevel="1">
      <c r="A18" s="42" t="s">
        <v>59</v>
      </c>
      <c r="B18" s="42" t="s">
        <v>16</v>
      </c>
      <c r="C18" s="32">
        <v>52138</v>
      </c>
      <c r="D18" s="21">
        <v>45</v>
      </c>
      <c r="E18" s="21">
        <v>29831</v>
      </c>
      <c r="F18" s="22">
        <v>82014</v>
      </c>
      <c r="G18" s="23">
        <v>5.7171408020313882E-2</v>
      </c>
      <c r="H18" s="23" t="s">
        <v>91</v>
      </c>
      <c r="I18" s="23">
        <v>0.18837857233315042</v>
      </c>
      <c r="J18" s="35">
        <v>7.0674022474635889E-2</v>
      </c>
      <c r="L18" s="71"/>
      <c r="M18" s="28"/>
      <c r="N18" s="26"/>
      <c r="O18" s="26"/>
      <c r="P18" s="48"/>
      <c r="Q18" s="49"/>
      <c r="R18" s="49"/>
      <c r="S18" s="49"/>
    </row>
    <row r="19" spans="1:19" ht="15.75" hidden="1" customHeight="1" outlineLevel="1">
      <c r="A19" s="42" t="s">
        <v>60</v>
      </c>
      <c r="B19" s="42" t="s">
        <v>17</v>
      </c>
      <c r="C19" s="32">
        <v>62079</v>
      </c>
      <c r="D19" s="21">
        <v>3001</v>
      </c>
      <c r="E19" s="21">
        <v>1453</v>
      </c>
      <c r="F19" s="22">
        <v>66533</v>
      </c>
      <c r="G19" s="23">
        <v>0.17794425835515126</v>
      </c>
      <c r="H19" s="23">
        <v>7.4728191516512679E-2</v>
      </c>
      <c r="I19" s="23">
        <v>0.2738977760436988</v>
      </c>
      <c r="J19" s="35">
        <v>0.16880815583320047</v>
      </c>
      <c r="L19" s="71"/>
      <c r="M19" s="28"/>
      <c r="N19" s="26"/>
      <c r="O19" s="26"/>
      <c r="P19" s="48"/>
      <c r="Q19" s="49"/>
      <c r="R19" s="49"/>
      <c r="S19" s="49"/>
    </row>
    <row r="20" spans="1:19" ht="15.75" hidden="1" customHeight="1" outlineLevel="1">
      <c r="A20" s="42" t="s">
        <v>123</v>
      </c>
      <c r="B20" s="42" t="s">
        <v>124</v>
      </c>
      <c r="C20" s="32">
        <v>44523</v>
      </c>
      <c r="D20" s="21">
        <v>433</v>
      </c>
      <c r="E20" s="21">
        <v>22927</v>
      </c>
      <c r="F20" s="22">
        <v>67883</v>
      </c>
      <c r="G20" s="23">
        <v>0.27523909414196079</v>
      </c>
      <c r="H20" s="23">
        <v>8.3028318243113089E-2</v>
      </c>
      <c r="I20" s="23">
        <v>0.513524009686115</v>
      </c>
      <c r="J20" s="35">
        <v>0.32013765266975741</v>
      </c>
      <c r="L20" s="71"/>
      <c r="M20" s="28"/>
      <c r="N20" s="26"/>
      <c r="O20" s="26"/>
      <c r="P20" s="48"/>
      <c r="Q20" s="49"/>
      <c r="R20" s="49"/>
      <c r="S20" s="49"/>
    </row>
    <row r="21" spans="1:19" ht="15.75" customHeight="1" collapsed="1">
      <c r="A21" s="41" t="s">
        <v>125</v>
      </c>
      <c r="B21" s="41" t="s">
        <v>126</v>
      </c>
      <c r="C21" s="32"/>
      <c r="D21" s="21"/>
      <c r="E21" s="21"/>
      <c r="F21" s="22"/>
      <c r="G21" s="23"/>
      <c r="H21" s="23"/>
      <c r="I21" s="23"/>
      <c r="J21" s="35"/>
      <c r="L21" s="71"/>
      <c r="M21" s="28"/>
      <c r="N21" s="26"/>
      <c r="O21" s="26"/>
      <c r="P21" s="48"/>
      <c r="Q21" s="49"/>
      <c r="R21" s="49"/>
      <c r="S21" s="49"/>
    </row>
    <row r="22" spans="1:19" ht="15.75" customHeight="1">
      <c r="A22" s="42" t="s">
        <v>81</v>
      </c>
      <c r="B22" s="42" t="s">
        <v>81</v>
      </c>
      <c r="C22" s="32">
        <v>4</v>
      </c>
      <c r="D22" s="21">
        <v>14</v>
      </c>
      <c r="E22" s="21">
        <v>7232</v>
      </c>
      <c r="F22" s="22">
        <v>7250</v>
      </c>
      <c r="G22" s="23" t="s">
        <v>28</v>
      </c>
      <c r="H22" s="23">
        <v>0.1</v>
      </c>
      <c r="I22" s="23">
        <v>0.65280565911480737</v>
      </c>
      <c r="J22" s="35">
        <v>0.65227771941552859</v>
      </c>
      <c r="L22" s="71"/>
      <c r="M22" s="28"/>
      <c r="N22" s="26"/>
      <c r="O22" s="26"/>
      <c r="P22" s="48"/>
      <c r="Q22" s="49"/>
      <c r="R22" s="49"/>
      <c r="S22" s="49"/>
    </row>
    <row r="23" spans="1:19" ht="15.75" customHeight="1">
      <c r="A23" s="42" t="s">
        <v>64</v>
      </c>
      <c r="B23" s="42" t="s">
        <v>64</v>
      </c>
      <c r="C23" s="32">
        <v>629</v>
      </c>
      <c r="D23" s="21">
        <v>922</v>
      </c>
      <c r="E23" s="21">
        <v>51937</v>
      </c>
      <c r="F23" s="22">
        <v>53488</v>
      </c>
      <c r="G23" s="23">
        <v>0.12264150943396226</v>
      </c>
      <c r="H23" s="23">
        <v>9.7774854762687713E-2</v>
      </c>
      <c r="I23" s="23">
        <v>0.52309160744267347</v>
      </c>
      <c r="J23" s="35">
        <v>0.48191457322962206</v>
      </c>
      <c r="L23" s="71"/>
      <c r="M23" s="28"/>
      <c r="N23" s="26"/>
      <c r="O23" s="26"/>
      <c r="P23" s="48"/>
      <c r="Q23" s="49"/>
      <c r="R23" s="49"/>
      <c r="S23" s="49"/>
    </row>
    <row r="24" spans="1:19" ht="15.75" customHeight="1">
      <c r="A24" s="42" t="s">
        <v>65</v>
      </c>
      <c r="B24" s="42" t="s">
        <v>65</v>
      </c>
      <c r="C24" s="32">
        <v>1803</v>
      </c>
      <c r="D24" s="21">
        <v>1488</v>
      </c>
      <c r="E24" s="21">
        <v>35335</v>
      </c>
      <c r="F24" s="22">
        <v>38626</v>
      </c>
      <c r="G24" s="23">
        <v>0.14830072090628219</v>
      </c>
      <c r="H24" s="23">
        <v>6.9165636000380559E-2</v>
      </c>
      <c r="I24" s="23">
        <v>0.35162489036606187</v>
      </c>
      <c r="J24" s="35">
        <v>0.29515394173684939</v>
      </c>
      <c r="L24" s="71"/>
      <c r="M24" s="28"/>
      <c r="N24" s="26"/>
      <c r="O24" s="26"/>
      <c r="P24" s="48"/>
      <c r="Q24" s="49"/>
      <c r="R24" s="49"/>
      <c r="S24" s="49"/>
    </row>
    <row r="25" spans="1:19" ht="15.75" customHeight="1">
      <c r="A25" s="42" t="s">
        <v>66</v>
      </c>
      <c r="B25" s="42" t="s">
        <v>66</v>
      </c>
      <c r="C25" s="32">
        <v>8139</v>
      </c>
      <c r="D25" s="21">
        <v>1072</v>
      </c>
      <c r="E25" s="21">
        <v>15675</v>
      </c>
      <c r="F25" s="22">
        <v>24886</v>
      </c>
      <c r="G25" s="23">
        <v>0.10113848768054376</v>
      </c>
      <c r="H25" s="23">
        <v>7.3920382613588409E-2</v>
      </c>
      <c r="I25" s="23">
        <v>0.28021046823269746</v>
      </c>
      <c r="J25" s="35">
        <v>0.17140503343779279</v>
      </c>
      <c r="L25" s="71"/>
      <c r="M25" s="28"/>
      <c r="N25" s="26"/>
      <c r="O25" s="26"/>
      <c r="P25" s="48"/>
      <c r="Q25" s="49"/>
      <c r="R25" s="49"/>
      <c r="S25" s="49"/>
    </row>
    <row r="26" spans="1:19" ht="15.75" customHeight="1">
      <c r="A26" s="42" t="s">
        <v>92</v>
      </c>
      <c r="B26" s="42" t="s">
        <v>92</v>
      </c>
      <c r="C26" s="32">
        <v>96967</v>
      </c>
      <c r="D26" s="21" t="s">
        <v>28</v>
      </c>
      <c r="E26" s="21" t="s">
        <v>28</v>
      </c>
      <c r="F26" s="22">
        <v>96967</v>
      </c>
      <c r="G26" s="23">
        <v>9.7097960211533621E-2</v>
      </c>
      <c r="H26" s="23" t="s">
        <v>28</v>
      </c>
      <c r="I26" s="23" t="s">
        <v>28</v>
      </c>
      <c r="J26" s="35">
        <v>9.7097960211533621E-2</v>
      </c>
      <c r="L26" s="71"/>
      <c r="M26" s="28"/>
      <c r="N26" s="26"/>
      <c r="O26" s="26"/>
      <c r="P26" s="48"/>
      <c r="Q26" s="49"/>
      <c r="R26" s="49"/>
      <c r="S26" s="49"/>
    </row>
    <row r="27" spans="1:19" ht="15.75" customHeight="1">
      <c r="A27" s="42" t="s">
        <v>93</v>
      </c>
      <c r="B27" s="42" t="s">
        <v>93</v>
      </c>
      <c r="C27" s="32">
        <v>73951</v>
      </c>
      <c r="D27" s="21" t="s">
        <v>28</v>
      </c>
      <c r="E27" s="21" t="s">
        <v>28</v>
      </c>
      <c r="F27" s="22">
        <v>73951</v>
      </c>
      <c r="G27" s="23">
        <v>0.1887372322154931</v>
      </c>
      <c r="H27" s="23" t="s">
        <v>28</v>
      </c>
      <c r="I27" s="23" t="s">
        <v>28</v>
      </c>
      <c r="J27" s="35">
        <v>0.1887372322154931</v>
      </c>
      <c r="K27" s="15"/>
      <c r="L27" s="71"/>
      <c r="M27" s="28"/>
      <c r="N27" s="26"/>
      <c r="O27" s="26"/>
      <c r="P27" s="48"/>
      <c r="Q27" s="49"/>
      <c r="R27" s="49"/>
      <c r="S27" s="49"/>
    </row>
    <row r="28" spans="1:19" s="5" customFormat="1" ht="30" customHeight="1" thickBot="1">
      <c r="A28" s="44" t="s">
        <v>24</v>
      </c>
      <c r="B28" s="44" t="s">
        <v>24</v>
      </c>
      <c r="C28" s="57">
        <v>181493</v>
      </c>
      <c r="D28" s="58">
        <v>3496</v>
      </c>
      <c r="E28" s="58">
        <v>110179</v>
      </c>
      <c r="F28" s="58">
        <v>295168</v>
      </c>
      <c r="G28" s="59">
        <v>0.12194268285569047</v>
      </c>
      <c r="H28" s="59">
        <v>7.6578099294616092E-2</v>
      </c>
      <c r="I28" s="59">
        <v>0.41310819155505402</v>
      </c>
      <c r="J28" s="60">
        <v>0.16054086376263974</v>
      </c>
      <c r="K28" s="45"/>
      <c r="L28" s="71"/>
      <c r="M28" s="28"/>
      <c r="N28" s="26"/>
      <c r="O28" s="26"/>
      <c r="P28" s="50"/>
      <c r="Q28" s="50"/>
      <c r="R28" s="50"/>
      <c r="S28" s="49"/>
    </row>
    <row r="29" spans="1:19" s="5" customFormat="1">
      <c r="A29" s="62"/>
      <c r="B29" s="62"/>
      <c r="C29" s="22"/>
      <c r="D29" s="22"/>
      <c r="E29" s="22"/>
      <c r="F29" s="22"/>
      <c r="G29" s="63"/>
      <c r="H29" s="63"/>
      <c r="I29" s="63"/>
      <c r="J29" s="63"/>
      <c r="K29" s="45"/>
      <c r="L29" s="71"/>
      <c r="M29" s="28"/>
      <c r="N29" s="26"/>
      <c r="O29" s="26"/>
      <c r="P29" s="50"/>
      <c r="Q29" s="50"/>
      <c r="R29" s="50"/>
      <c r="S29" s="49"/>
    </row>
    <row r="30" spans="1:19" s="5" customFormat="1">
      <c r="A30" s="62"/>
      <c r="B30" s="62"/>
      <c r="C30" s="22"/>
      <c r="D30" s="22"/>
      <c r="E30" s="22"/>
      <c r="F30" s="22"/>
      <c r="G30" s="63"/>
      <c r="H30" s="63"/>
      <c r="I30" s="63"/>
      <c r="J30" s="63"/>
      <c r="K30" s="45"/>
      <c r="L30" s="71"/>
      <c r="M30" s="28"/>
      <c r="N30" s="26"/>
      <c r="O30" s="26"/>
      <c r="P30" s="50"/>
      <c r="Q30" s="50"/>
      <c r="R30" s="50"/>
      <c r="S30" s="49"/>
    </row>
    <row r="31" spans="1:19" s="5" customFormat="1">
      <c r="A31" s="62"/>
      <c r="B31" s="62"/>
      <c r="C31" s="22"/>
      <c r="D31" s="22"/>
      <c r="E31" s="22"/>
      <c r="F31" s="22"/>
      <c r="G31" s="63"/>
      <c r="H31" s="63"/>
      <c r="I31" s="63"/>
      <c r="J31" s="63"/>
      <c r="K31" s="45"/>
      <c r="L31" s="71"/>
      <c r="M31" s="28"/>
      <c r="N31" s="26"/>
      <c r="O31" s="26"/>
      <c r="P31" s="50"/>
      <c r="Q31" s="50"/>
      <c r="R31" s="50"/>
      <c r="S31" s="49"/>
    </row>
    <row r="32" spans="1:19" s="5" customFormat="1">
      <c r="A32" s="62"/>
      <c r="B32" s="62"/>
      <c r="C32" s="22"/>
      <c r="D32" s="22"/>
      <c r="E32" s="22"/>
      <c r="F32" s="22"/>
      <c r="G32" s="63"/>
      <c r="H32" s="63"/>
      <c r="I32" s="63"/>
      <c r="J32" s="63"/>
      <c r="K32" s="45"/>
      <c r="L32" s="71"/>
      <c r="M32" s="28"/>
      <c r="N32" s="26"/>
      <c r="O32" s="26"/>
      <c r="P32" s="50"/>
      <c r="Q32" s="50"/>
      <c r="R32" s="50"/>
      <c r="S32" s="49"/>
    </row>
    <row r="33" spans="1:19" s="5" customFormat="1">
      <c r="A33" s="62"/>
      <c r="B33" s="62"/>
      <c r="C33" s="22"/>
      <c r="D33" s="22"/>
      <c r="E33" s="22"/>
      <c r="F33" s="22"/>
      <c r="G33" s="63"/>
      <c r="H33" s="63"/>
      <c r="I33" s="63"/>
      <c r="J33" s="63"/>
      <c r="K33" s="45"/>
      <c r="L33" s="71"/>
      <c r="M33" s="28"/>
      <c r="N33" s="26"/>
      <c r="O33" s="26"/>
      <c r="P33" s="50"/>
      <c r="Q33" s="50"/>
      <c r="R33" s="50"/>
      <c r="S33" s="49"/>
    </row>
    <row r="34" spans="1:19" s="5" customFormat="1">
      <c r="A34" s="62"/>
      <c r="B34" s="62"/>
      <c r="C34" s="22"/>
      <c r="D34" s="22"/>
      <c r="E34" s="22"/>
      <c r="F34" s="22"/>
      <c r="G34" s="63"/>
      <c r="H34" s="63"/>
      <c r="I34" s="63"/>
      <c r="J34" s="63"/>
      <c r="K34" s="45"/>
      <c r="L34" s="71"/>
      <c r="M34" s="28"/>
      <c r="N34" s="26"/>
      <c r="O34" s="26"/>
      <c r="P34" s="50"/>
      <c r="Q34" s="50"/>
      <c r="R34" s="50"/>
      <c r="S34" s="49"/>
    </row>
    <row r="35" spans="1:19" s="5" customFormat="1">
      <c r="A35" s="62"/>
      <c r="B35" s="62"/>
      <c r="C35" s="22"/>
      <c r="D35" s="22"/>
      <c r="E35" s="22"/>
      <c r="F35" s="22"/>
      <c r="G35" s="63"/>
      <c r="H35" s="63"/>
      <c r="I35" s="63"/>
      <c r="J35" s="63"/>
      <c r="K35" s="45"/>
      <c r="L35" s="71"/>
      <c r="M35" s="28"/>
      <c r="N35" s="26"/>
      <c r="O35" s="26"/>
      <c r="P35" s="50"/>
      <c r="Q35" s="50"/>
      <c r="R35" s="50"/>
      <c r="S35" s="49"/>
    </row>
    <row r="36" spans="1:19" s="5" customFormat="1">
      <c r="A36" s="62"/>
      <c r="B36" s="62"/>
      <c r="C36" s="22"/>
      <c r="D36" s="22"/>
      <c r="E36" s="22"/>
      <c r="F36" s="22"/>
      <c r="G36" s="63"/>
      <c r="H36" s="63"/>
      <c r="I36" s="63"/>
      <c r="J36" s="63"/>
      <c r="K36" s="45"/>
      <c r="L36" s="71"/>
      <c r="M36" s="28"/>
      <c r="N36" s="26"/>
      <c r="O36" s="26"/>
      <c r="P36" s="50"/>
      <c r="Q36" s="50"/>
      <c r="R36" s="50"/>
      <c r="S36" s="49"/>
    </row>
    <row r="37" spans="1:19" s="2" customFormat="1" ht="14.1" customHeight="1">
      <c r="B37" s="61"/>
      <c r="C37" s="7"/>
      <c r="D37" s="7"/>
      <c r="E37" s="7"/>
      <c r="F37" s="7"/>
      <c r="G37" s="7"/>
      <c r="H37" s="7"/>
      <c r="I37" s="7"/>
      <c r="J37" s="7"/>
      <c r="K37" s="1"/>
      <c r="L37" s="26"/>
      <c r="M37" s="28"/>
      <c r="N37" s="26"/>
      <c r="O37" s="26"/>
    </row>
    <row r="38" spans="1:19" s="25" customFormat="1" ht="108" customHeight="1">
      <c r="A38" s="132" t="str">
        <f>CONCATENATE("PC 7B
Taux de bénéficiaires par âge ",B98)</f>
        <v>PC 7B
Taux de bénéficiaires par âge 2012</v>
      </c>
      <c r="B38" s="132" t="str">
        <f>CONCATENATE("EL 7B
Bezüger/-innenquote ",B98, ", nach Alter")</f>
        <v>EL 7B
Bezüger/-innenquote 2012, nach Alter</v>
      </c>
      <c r="L38" s="61"/>
    </row>
    <row r="39" spans="1:19" ht="13.5" customHeight="1">
      <c r="B39" s="61"/>
      <c r="C39" s="61"/>
      <c r="D39" s="61"/>
      <c r="E39" s="61"/>
      <c r="F39" s="61"/>
      <c r="G39" s="20"/>
      <c r="H39" s="20"/>
      <c r="I39" s="20"/>
      <c r="J39" s="20"/>
      <c r="K39" s="20"/>
      <c r="L39" s="26"/>
      <c r="M39" s="28"/>
      <c r="N39" s="26"/>
      <c r="O39" s="26"/>
    </row>
    <row r="40" spans="1:19" ht="18" customHeight="1">
      <c r="B40" s="61"/>
      <c r="C40" s="61"/>
      <c r="D40" s="61"/>
      <c r="E40" s="61"/>
      <c r="F40" s="61"/>
      <c r="G40" s="20"/>
      <c r="H40" s="20"/>
      <c r="I40" s="20"/>
      <c r="J40" s="20"/>
      <c r="K40" s="20"/>
      <c r="L40" s="26"/>
      <c r="M40" s="28"/>
      <c r="N40" s="26"/>
      <c r="O40" s="26"/>
    </row>
    <row r="41" spans="1:19">
      <c r="C41" s="61"/>
      <c r="D41" s="61"/>
      <c r="E41" s="61"/>
      <c r="F41" s="61"/>
      <c r="L41" s="26"/>
      <c r="M41" s="28"/>
      <c r="N41" s="26"/>
      <c r="O41" s="26"/>
    </row>
    <row r="42" spans="1:19">
      <c r="C42" s="61"/>
      <c r="D42" s="61"/>
      <c r="E42" s="61"/>
      <c r="F42" s="61"/>
      <c r="L42" s="26"/>
      <c r="M42" s="28"/>
      <c r="N42" s="26"/>
      <c r="O42" s="26"/>
    </row>
    <row r="43" spans="1:19">
      <c r="C43" s="61"/>
      <c r="D43" s="61"/>
      <c r="E43" s="61"/>
      <c r="F43" s="61"/>
    </row>
    <row r="44" spans="1:19">
      <c r="C44" s="61"/>
      <c r="D44" s="61"/>
      <c r="E44" s="61"/>
      <c r="F44" s="61"/>
    </row>
    <row r="45" spans="1:19">
      <c r="C45" s="61"/>
      <c r="D45" s="61"/>
      <c r="E45" s="61"/>
      <c r="F45" s="61"/>
    </row>
    <row r="46" spans="1:19">
      <c r="C46" s="61"/>
      <c r="D46" s="61"/>
      <c r="E46" s="61"/>
      <c r="F46" s="61"/>
    </row>
    <row r="47" spans="1:19">
      <c r="C47" s="61"/>
      <c r="D47" s="61"/>
      <c r="E47" s="61"/>
      <c r="F47" s="61"/>
    </row>
    <row r="48" spans="1:19">
      <c r="C48" s="61"/>
      <c r="D48" s="61"/>
      <c r="E48" s="61"/>
      <c r="F48" s="61"/>
    </row>
    <row r="49" spans="3:6">
      <c r="C49" s="61"/>
      <c r="D49" s="61"/>
      <c r="E49" s="61"/>
      <c r="F49" s="61"/>
    </row>
    <row r="50" spans="3:6">
      <c r="C50" s="61"/>
      <c r="D50" s="61"/>
      <c r="E50" s="61"/>
      <c r="F50" s="61"/>
    </row>
    <row r="51" spans="3:6">
      <c r="C51" s="61"/>
      <c r="D51" s="61"/>
      <c r="E51" s="61"/>
      <c r="F51" s="61"/>
    </row>
    <row r="52" spans="3:6">
      <c r="C52" s="61"/>
      <c r="D52" s="61"/>
      <c r="E52" s="61"/>
      <c r="F52" s="61"/>
    </row>
    <row r="53" spans="3:6">
      <c r="C53" s="61"/>
      <c r="D53" s="61"/>
      <c r="E53" s="61"/>
      <c r="F53" s="61"/>
    </row>
    <row r="54" spans="3:6">
      <c r="C54" s="61"/>
      <c r="D54" s="61"/>
      <c r="E54" s="61"/>
      <c r="F54" s="61"/>
    </row>
    <row r="55" spans="3:6">
      <c r="C55" s="61"/>
      <c r="D55" s="61"/>
      <c r="E55" s="61"/>
      <c r="F55" s="61"/>
    </row>
    <row r="56" spans="3:6">
      <c r="C56" s="61"/>
      <c r="D56" s="61"/>
      <c r="E56" s="61"/>
      <c r="F56" s="61"/>
    </row>
    <row r="57" spans="3:6">
      <c r="C57" s="61"/>
      <c r="D57" s="61"/>
      <c r="E57" s="61"/>
      <c r="F57" s="61"/>
    </row>
    <row r="98" spans="1:2">
      <c r="A98" s="1" t="s">
        <v>158</v>
      </c>
      <c r="B98" s="1">
        <v>2012</v>
      </c>
    </row>
    <row r="100" spans="1:2">
      <c r="A100" s="1" t="s">
        <v>94</v>
      </c>
    </row>
    <row r="101" spans="1:2">
      <c r="A101" s="53" t="s">
        <v>95</v>
      </c>
      <c r="B101" s="54" t="s">
        <v>96</v>
      </c>
    </row>
    <row r="102" spans="1:2">
      <c r="A102" s="64" t="s">
        <v>97</v>
      </c>
      <c r="B102" s="65">
        <v>0.64074116436005957</v>
      </c>
    </row>
    <row r="103" spans="1:2">
      <c r="A103" s="66" t="s">
        <v>98</v>
      </c>
      <c r="B103" s="67">
        <v>0.71884879537773894</v>
      </c>
    </row>
    <row r="104" spans="1:2">
      <c r="A104" s="66" t="s">
        <v>99</v>
      </c>
      <c r="B104" s="67">
        <v>0.65735202214088029</v>
      </c>
    </row>
    <row r="105" spans="1:2">
      <c r="A105" s="66" t="s">
        <v>100</v>
      </c>
      <c r="B105" s="67">
        <v>0.5715189428551346</v>
      </c>
    </row>
    <row r="106" spans="1:2">
      <c r="A106" s="66" t="s">
        <v>101</v>
      </c>
      <c r="B106" s="67">
        <v>0.48993041153970229</v>
      </c>
    </row>
    <row r="107" spans="1:2">
      <c r="A107" s="66" t="s">
        <v>102</v>
      </c>
      <c r="B107" s="67">
        <v>0.43226464047442548</v>
      </c>
    </row>
    <row r="108" spans="1:2">
      <c r="A108" s="66" t="s">
        <v>103</v>
      </c>
      <c r="B108" s="67">
        <v>0.38089964004329552</v>
      </c>
    </row>
    <row r="109" spans="1:2">
      <c r="A109" s="66" t="s">
        <v>104</v>
      </c>
      <c r="B109" s="67">
        <v>0.3268407032498668</v>
      </c>
    </row>
    <row r="110" spans="1:2">
      <c r="A110" s="66" t="s">
        <v>105</v>
      </c>
      <c r="B110" s="67">
        <v>0.28021046823269746</v>
      </c>
    </row>
    <row r="111" spans="1:2">
      <c r="A111" s="66" t="s">
        <v>106</v>
      </c>
      <c r="B111" s="67">
        <v>8.0971954988047351E-2</v>
      </c>
    </row>
    <row r="112" spans="1:2">
      <c r="A112" s="66" t="s">
        <v>107</v>
      </c>
      <c r="B112" s="67">
        <v>9.8224510506763993E-2</v>
      </c>
    </row>
    <row r="113" spans="1:2">
      <c r="A113" s="66" t="s">
        <v>108</v>
      </c>
      <c r="B113" s="67">
        <v>0.12133408006797861</v>
      </c>
    </row>
    <row r="114" spans="1:2">
      <c r="A114" s="66" t="s">
        <v>109</v>
      </c>
      <c r="B114" s="67">
        <v>0.14820319576433616</v>
      </c>
    </row>
    <row r="115" spans="1:2">
      <c r="A115" s="66" t="s">
        <v>110</v>
      </c>
      <c r="B115" s="67">
        <v>0.19936023781059162</v>
      </c>
    </row>
    <row r="116" spans="1:2">
      <c r="A116" s="66" t="s">
        <v>111</v>
      </c>
      <c r="B116" s="67">
        <v>0.27474913444046711</v>
      </c>
    </row>
    <row r="117" spans="1:2">
      <c r="A117" s="69" t="s">
        <v>112</v>
      </c>
      <c r="B117" s="127">
        <v>0.38036760574684969</v>
      </c>
    </row>
    <row r="118" spans="1:2">
      <c r="B118" s="52"/>
    </row>
    <row r="119" spans="1:2">
      <c r="A119" s="1" t="s">
        <v>117</v>
      </c>
      <c r="B119" s="1" t="s">
        <v>118</v>
      </c>
    </row>
    <row r="120" spans="1:2">
      <c r="B120" s="52"/>
    </row>
    <row r="121" spans="1:2">
      <c r="B121" s="52"/>
    </row>
    <row r="122" spans="1:2">
      <c r="B122" s="52"/>
    </row>
    <row r="123" spans="1:2">
      <c r="B123" s="52"/>
    </row>
    <row r="124" spans="1:2">
      <c r="B124" s="52"/>
    </row>
    <row r="125" spans="1:2">
      <c r="B125" s="52"/>
    </row>
    <row r="126" spans="1:2">
      <c r="B126" s="52"/>
    </row>
    <row r="127" spans="1:2">
      <c r="B127" s="52"/>
    </row>
    <row r="128" spans="1:2">
      <c r="B128" s="52"/>
    </row>
    <row r="129" spans="2:2">
      <c r="B129" s="52"/>
    </row>
    <row r="130" spans="2:2">
      <c r="B130" s="52"/>
    </row>
    <row r="131" spans="2:2">
      <c r="B131" s="52"/>
    </row>
    <row r="132" spans="2:2">
      <c r="B132" s="52"/>
    </row>
    <row r="133" spans="2:2">
      <c r="B133" s="52"/>
    </row>
    <row r="134" spans="2:2">
      <c r="B134" s="52"/>
    </row>
    <row r="135" spans="2:2">
      <c r="B135" s="52"/>
    </row>
    <row r="136" spans="2:2">
      <c r="B136" s="52"/>
    </row>
    <row r="137" spans="2:2">
      <c r="B137" s="52"/>
    </row>
    <row r="138" spans="2:2">
      <c r="B138" s="52"/>
    </row>
    <row r="139" spans="2:2">
      <c r="B139" s="52"/>
    </row>
    <row r="140" spans="2:2">
      <c r="B140" s="52"/>
    </row>
    <row r="141" spans="2:2">
      <c r="B141" s="52"/>
    </row>
    <row r="142" spans="2:2">
      <c r="B142" s="52"/>
    </row>
    <row r="143" spans="2:2">
      <c r="B143" s="52"/>
    </row>
    <row r="144" spans="2:2">
      <c r="B144" s="52"/>
    </row>
    <row r="145" spans="2:2">
      <c r="B145" s="52"/>
    </row>
    <row r="146" spans="2:2">
      <c r="B146" s="52"/>
    </row>
    <row r="147" spans="2:2">
      <c r="B147" s="52"/>
    </row>
    <row r="148" spans="2:2">
      <c r="B148" s="52"/>
    </row>
    <row r="149" spans="2:2">
      <c r="B149" s="52"/>
    </row>
    <row r="150" spans="2:2">
      <c r="B150" s="52"/>
    </row>
    <row r="151" spans="2:2">
      <c r="B151" s="52"/>
    </row>
    <row r="152" spans="2:2">
      <c r="B152" s="52"/>
    </row>
    <row r="153" spans="2:2">
      <c r="B153" s="52"/>
    </row>
    <row r="154" spans="2:2">
      <c r="B154" s="52"/>
    </row>
    <row r="155" spans="2:2">
      <c r="B155" s="52"/>
    </row>
    <row r="156" spans="2:2">
      <c r="B156" s="52"/>
    </row>
    <row r="157" spans="2:2">
      <c r="B157" s="52"/>
    </row>
    <row r="158" spans="2:2">
      <c r="B158" s="52"/>
    </row>
    <row r="159" spans="2:2">
      <c r="B159" s="52"/>
    </row>
    <row r="160" spans="2:2">
      <c r="B160" s="52"/>
    </row>
    <row r="161" spans="2:2">
      <c r="B161" s="52"/>
    </row>
    <row r="162" spans="2:2">
      <c r="B162" s="52"/>
    </row>
    <row r="163" spans="2:2">
      <c r="B163" s="52"/>
    </row>
    <row r="164" spans="2:2">
      <c r="B164" s="52"/>
    </row>
    <row r="165" spans="2:2">
      <c r="B165" s="52"/>
    </row>
    <row r="166" spans="2:2">
      <c r="B166" s="52"/>
    </row>
    <row r="167" spans="2:2">
      <c r="B167" s="52"/>
    </row>
    <row r="168" spans="2:2">
      <c r="B168" s="52"/>
    </row>
    <row r="169" spans="2:2">
      <c r="B169" s="52"/>
    </row>
    <row r="170" spans="2:2">
      <c r="B170" s="52"/>
    </row>
    <row r="171" spans="2:2">
      <c r="B171" s="52"/>
    </row>
    <row r="172" spans="2:2">
      <c r="B172" s="52"/>
    </row>
    <row r="173" spans="2:2">
      <c r="B173" s="52"/>
    </row>
    <row r="174" spans="2:2">
      <c r="B174" s="52"/>
    </row>
    <row r="175" spans="2:2">
      <c r="B175" s="52"/>
    </row>
    <row r="176" spans="2:2">
      <c r="B176" s="52"/>
    </row>
  </sheetData>
  <mergeCells count="4">
    <mergeCell ref="C2:F2"/>
    <mergeCell ref="G2:J2"/>
    <mergeCell ref="C5:F5"/>
    <mergeCell ref="G5:J5"/>
  </mergeCells>
  <pageMargins left="0.15748031496062992" right="7.874015748031496E-2" top="0.35433070866141736" bottom="0.27559055118110237" header="0.31496062992125984" footer="0.27559055118110237"/>
  <pageSetup paperSize="9" scale="54"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176"/>
  <sheetViews>
    <sheetView workbookViewId="0"/>
  </sheetViews>
  <sheetFormatPr baseColWidth="10" defaultColWidth="11" defaultRowHeight="12.75" outlineLevelRow="1"/>
  <cols>
    <col min="1" max="2" width="46.83203125" style="1" customWidth="1"/>
    <col min="3" max="9" width="12.83203125" style="1" customWidth="1"/>
    <col min="10" max="10" width="13.83203125" style="1" customWidth="1"/>
    <col min="11" max="11" width="13.1640625" style="1" customWidth="1"/>
    <col min="12" max="12" width="13.1640625" style="18" customWidth="1"/>
    <col min="13" max="13" width="11" style="18" customWidth="1"/>
    <col min="14" max="14" width="9" style="1" bestFit="1" customWidth="1"/>
    <col min="15" max="15" width="6.6640625" style="1" customWidth="1"/>
    <col min="16" max="16" width="10" style="1" customWidth="1"/>
    <col min="17" max="17" width="11.83203125" style="1" customWidth="1"/>
    <col min="18" max="16384" width="11" style="1"/>
  </cols>
  <sheetData>
    <row r="1" spans="1:19" s="25" customFormat="1" ht="108" customHeight="1">
      <c r="A1" s="55" t="s">
        <v>114</v>
      </c>
      <c r="B1" s="55" t="s">
        <v>113</v>
      </c>
      <c r="L1" s="61"/>
    </row>
    <row r="2" spans="1:19" s="26" customFormat="1" ht="30" customHeight="1">
      <c r="A2" s="28"/>
      <c r="C2" s="231" t="s">
        <v>119</v>
      </c>
      <c r="D2" s="232"/>
      <c r="E2" s="232"/>
      <c r="F2" s="233"/>
      <c r="G2" s="234" t="s">
        <v>120</v>
      </c>
      <c r="H2" s="235"/>
      <c r="I2" s="235"/>
      <c r="J2" s="236"/>
      <c r="L2" s="61"/>
      <c r="M2" s="27"/>
    </row>
    <row r="3" spans="1:19" s="26" customFormat="1" ht="30" customHeight="1">
      <c r="A3" s="28"/>
      <c r="B3" s="28"/>
      <c r="C3" s="47" t="s">
        <v>85</v>
      </c>
      <c r="D3" s="47" t="s">
        <v>86</v>
      </c>
      <c r="E3" s="47" t="s">
        <v>87</v>
      </c>
      <c r="F3" s="156" t="s">
        <v>24</v>
      </c>
      <c r="G3" s="47" t="s">
        <v>85</v>
      </c>
      <c r="H3" s="47" t="s">
        <v>86</v>
      </c>
      <c r="I3" s="47" t="s">
        <v>87</v>
      </c>
      <c r="J3" s="156" t="s">
        <v>24</v>
      </c>
      <c r="L3" s="61"/>
      <c r="M3" s="28"/>
    </row>
    <row r="4" spans="1:19" s="25" customFormat="1" ht="15.75" customHeight="1">
      <c r="A4" s="38"/>
      <c r="B4" s="39"/>
      <c r="C4" s="56"/>
      <c r="D4" s="56"/>
      <c r="E4" s="56"/>
      <c r="F4" s="56"/>
      <c r="G4" s="56"/>
      <c r="H4" s="56"/>
      <c r="I4" s="56"/>
      <c r="J4" s="56"/>
    </row>
    <row r="5" spans="1:19" s="26" customFormat="1" ht="30" customHeight="1">
      <c r="A5" s="28"/>
      <c r="C5" s="231" t="s">
        <v>121</v>
      </c>
      <c r="D5" s="232"/>
      <c r="E5" s="232"/>
      <c r="F5" s="233"/>
      <c r="G5" s="234" t="s">
        <v>122</v>
      </c>
      <c r="H5" s="235"/>
      <c r="I5" s="235"/>
      <c r="J5" s="236"/>
      <c r="L5" s="61"/>
      <c r="M5" s="27"/>
    </row>
    <row r="6" spans="1:19" s="26" customFormat="1" ht="30" customHeight="1">
      <c r="A6" s="28"/>
      <c r="B6" s="28"/>
      <c r="C6" s="47" t="s">
        <v>82</v>
      </c>
      <c r="D6" s="47" t="s">
        <v>83</v>
      </c>
      <c r="E6" s="47" t="s">
        <v>84</v>
      </c>
      <c r="F6" s="156" t="s">
        <v>24</v>
      </c>
      <c r="G6" s="47" t="s">
        <v>82</v>
      </c>
      <c r="H6" s="47" t="s">
        <v>83</v>
      </c>
      <c r="I6" s="47" t="s">
        <v>84</v>
      </c>
      <c r="J6" s="156" t="s">
        <v>24</v>
      </c>
      <c r="L6" s="61"/>
      <c r="M6" s="28"/>
    </row>
    <row r="7" spans="1:19" ht="15.75" hidden="1" customHeight="1" outlineLevel="1">
      <c r="A7" s="37" t="s">
        <v>48</v>
      </c>
      <c r="B7" s="41" t="s">
        <v>5</v>
      </c>
      <c r="C7" s="31"/>
      <c r="D7" s="7"/>
      <c r="E7" s="7"/>
      <c r="F7" s="7"/>
      <c r="G7" s="7"/>
      <c r="H7" s="7"/>
      <c r="I7" s="7"/>
      <c r="J7" s="34"/>
      <c r="L7" s="61"/>
      <c r="M7" s="28"/>
      <c r="N7" s="26"/>
      <c r="O7" s="26"/>
      <c r="P7" s="5"/>
    </row>
    <row r="8" spans="1:19" ht="15.75" hidden="1" customHeight="1" outlineLevel="1">
      <c r="A8" s="29" t="s">
        <v>49</v>
      </c>
      <c r="B8" s="42" t="s">
        <v>6</v>
      </c>
      <c r="C8" s="32">
        <v>53268</v>
      </c>
      <c r="D8" s="21">
        <v>93</v>
      </c>
      <c r="E8" s="21">
        <v>54987</v>
      </c>
      <c r="F8" s="22">
        <v>108348</v>
      </c>
      <c r="G8" s="23">
        <v>8.9312265916805605E-2</v>
      </c>
      <c r="H8" s="23">
        <v>4.6121593291404611E-2</v>
      </c>
      <c r="I8" s="23">
        <v>0.4038215961705694</v>
      </c>
      <c r="J8" s="35">
        <v>0.1452122419706369</v>
      </c>
      <c r="K8" s="13"/>
      <c r="L8" s="61"/>
      <c r="M8" s="28"/>
      <c r="N8" s="26"/>
      <c r="O8" s="26"/>
      <c r="P8" s="48"/>
      <c r="Q8" s="49"/>
      <c r="R8" s="49"/>
      <c r="S8" s="49"/>
    </row>
    <row r="9" spans="1:19" ht="15.75" hidden="1" customHeight="1" outlineLevel="1">
      <c r="A9" s="29" t="s">
        <v>50</v>
      </c>
      <c r="B9" s="42" t="s">
        <v>7</v>
      </c>
      <c r="C9" s="32">
        <v>122403</v>
      </c>
      <c r="D9" s="21">
        <v>3354</v>
      </c>
      <c r="E9" s="21">
        <v>53549</v>
      </c>
      <c r="F9" s="22">
        <v>179306</v>
      </c>
      <c r="G9" s="23">
        <v>0.14323343322532664</v>
      </c>
      <c r="H9" s="23">
        <v>7.475327059903604E-2</v>
      </c>
      <c r="I9" s="23">
        <v>0.39492632510908943</v>
      </c>
      <c r="J9" s="35">
        <v>0.16872597516122453</v>
      </c>
      <c r="K9" s="13"/>
      <c r="L9" s="61"/>
      <c r="M9" s="28"/>
      <c r="N9" s="26"/>
      <c r="O9" s="26"/>
      <c r="P9" s="48"/>
      <c r="Q9" s="49"/>
      <c r="R9" s="49"/>
      <c r="S9" s="49"/>
    </row>
    <row r="10" spans="1:19" ht="15.75" hidden="1" customHeight="1" outlineLevel="1">
      <c r="A10" s="37" t="s">
        <v>51</v>
      </c>
      <c r="B10" s="41" t="s">
        <v>8</v>
      </c>
      <c r="C10" s="32" t="s">
        <v>90</v>
      </c>
      <c r="D10" s="21" t="s">
        <v>90</v>
      </c>
      <c r="E10" s="21" t="s">
        <v>90</v>
      </c>
      <c r="F10" s="22" t="s">
        <v>90</v>
      </c>
      <c r="G10" s="23"/>
      <c r="H10" s="23"/>
      <c r="I10" s="23"/>
      <c r="J10" s="35"/>
      <c r="K10" s="11"/>
      <c r="L10" s="61"/>
      <c r="M10" s="28"/>
      <c r="N10" s="26"/>
      <c r="O10" s="26"/>
      <c r="P10" s="48"/>
      <c r="Q10" s="49"/>
      <c r="R10" s="49"/>
      <c r="S10" s="49"/>
    </row>
    <row r="11" spans="1:19" ht="15.75" hidden="1" customHeight="1" outlineLevel="1">
      <c r="A11" s="29" t="s">
        <v>52</v>
      </c>
      <c r="B11" s="42" t="s">
        <v>88</v>
      </c>
      <c r="C11" s="32">
        <v>140895</v>
      </c>
      <c r="D11" s="21">
        <v>2124</v>
      </c>
      <c r="E11" s="21">
        <v>78436</v>
      </c>
      <c r="F11" s="22">
        <v>221455</v>
      </c>
      <c r="G11" s="23">
        <v>0.10869309178963965</v>
      </c>
      <c r="H11" s="23">
        <v>5.3555320739156205E-2</v>
      </c>
      <c r="I11" s="23">
        <v>0.40117897673100911</v>
      </c>
      <c r="J11" s="35">
        <v>0.14315050911268931</v>
      </c>
      <c r="K11" s="13"/>
      <c r="L11" s="61"/>
      <c r="M11" s="28"/>
      <c r="N11" s="26"/>
      <c r="O11" s="26"/>
      <c r="P11" s="48"/>
      <c r="Q11" s="49"/>
      <c r="R11" s="49"/>
      <c r="S11" s="49"/>
    </row>
    <row r="12" spans="1:19" ht="15.75" hidden="1" customHeight="1" outlineLevel="1">
      <c r="A12" s="29" t="s">
        <v>53</v>
      </c>
      <c r="B12" s="42" t="s">
        <v>89</v>
      </c>
      <c r="C12" s="32">
        <v>34776</v>
      </c>
      <c r="D12" s="21">
        <v>1323</v>
      </c>
      <c r="E12" s="21">
        <v>30100</v>
      </c>
      <c r="F12" s="22">
        <v>66199</v>
      </c>
      <c r="G12" s="23">
        <v>0.23450950784239705</v>
      </c>
      <c r="H12" s="23">
        <v>0.18975587838849783</v>
      </c>
      <c r="I12" s="23">
        <v>0.39470273625029662</v>
      </c>
      <c r="J12" s="35">
        <v>0.27763674011365547</v>
      </c>
      <c r="K12" s="15"/>
      <c r="L12" s="61"/>
      <c r="M12" s="28"/>
      <c r="N12" s="26"/>
      <c r="O12" s="26"/>
      <c r="P12" s="48"/>
      <c r="Q12" s="49"/>
      <c r="R12" s="49"/>
      <c r="S12" s="49"/>
    </row>
    <row r="13" spans="1:19" ht="15.75" customHeight="1" collapsed="1">
      <c r="A13" s="51" t="s">
        <v>54</v>
      </c>
      <c r="B13" s="51" t="s">
        <v>75</v>
      </c>
      <c r="C13" s="32" t="s">
        <v>90</v>
      </c>
      <c r="D13" s="21" t="s">
        <v>90</v>
      </c>
      <c r="E13" s="21" t="s">
        <v>90</v>
      </c>
      <c r="F13" s="22" t="s">
        <v>90</v>
      </c>
      <c r="G13" s="23"/>
      <c r="H13" s="23"/>
      <c r="I13" s="23"/>
      <c r="J13" s="35"/>
      <c r="K13" s="16"/>
      <c r="L13" s="61"/>
      <c r="M13" s="28"/>
      <c r="N13" s="26"/>
      <c r="O13" s="26"/>
      <c r="P13" s="48"/>
      <c r="Q13" s="49"/>
      <c r="R13" s="49"/>
      <c r="S13" s="49"/>
    </row>
    <row r="14" spans="1:19" ht="15.75" customHeight="1">
      <c r="A14" s="42" t="s">
        <v>79</v>
      </c>
      <c r="B14" s="42" t="s">
        <v>41</v>
      </c>
      <c r="C14" s="32">
        <v>129250</v>
      </c>
      <c r="D14" s="21">
        <v>3417</v>
      </c>
      <c r="E14" s="21">
        <v>87452</v>
      </c>
      <c r="F14" s="22">
        <v>220119</v>
      </c>
      <c r="G14" s="23" t="s">
        <v>91</v>
      </c>
      <c r="H14" s="23" t="s">
        <v>91</v>
      </c>
      <c r="I14" s="23" t="s">
        <v>91</v>
      </c>
      <c r="J14" s="35" t="s">
        <v>91</v>
      </c>
      <c r="K14" s="17"/>
      <c r="L14" s="71"/>
      <c r="M14" s="28"/>
      <c r="N14" s="26"/>
      <c r="O14" s="26"/>
      <c r="P14" s="48"/>
      <c r="Q14" s="49"/>
      <c r="R14" s="49"/>
      <c r="S14" s="49"/>
    </row>
    <row r="15" spans="1:19" ht="15.75" customHeight="1">
      <c r="A15" s="42" t="s">
        <v>56</v>
      </c>
      <c r="B15" s="42" t="s">
        <v>0</v>
      </c>
      <c r="C15" s="32">
        <v>46421</v>
      </c>
      <c r="D15" s="21">
        <v>30</v>
      </c>
      <c r="E15" s="21">
        <v>21084</v>
      </c>
      <c r="F15" s="22">
        <v>67535</v>
      </c>
      <c r="G15" s="23" t="s">
        <v>91</v>
      </c>
      <c r="H15" s="23" t="s">
        <v>91</v>
      </c>
      <c r="I15" s="23" t="s">
        <v>91</v>
      </c>
      <c r="J15" s="35" t="s">
        <v>91</v>
      </c>
      <c r="K15" s="17"/>
      <c r="L15" s="71"/>
      <c r="M15" s="28"/>
      <c r="N15" s="26"/>
      <c r="O15" s="26"/>
      <c r="P15" s="48"/>
      <c r="Q15" s="49"/>
      <c r="R15" s="49"/>
      <c r="S15" s="49"/>
    </row>
    <row r="16" spans="1:19" ht="15.75" hidden="1" customHeight="1" outlineLevel="1">
      <c r="A16" s="41" t="s">
        <v>57</v>
      </c>
      <c r="B16" s="41" t="s">
        <v>76</v>
      </c>
      <c r="C16" s="32" t="s">
        <v>90</v>
      </c>
      <c r="D16" s="21" t="s">
        <v>90</v>
      </c>
      <c r="E16" s="21" t="s">
        <v>90</v>
      </c>
      <c r="F16" s="22" t="s">
        <v>90</v>
      </c>
      <c r="G16" s="22"/>
      <c r="H16" s="23"/>
      <c r="I16" s="23"/>
      <c r="J16" s="35"/>
      <c r="K16" s="17"/>
      <c r="L16" s="71"/>
      <c r="M16" s="28"/>
      <c r="N16" s="26"/>
      <c r="O16" s="26"/>
      <c r="P16" s="48"/>
      <c r="Q16" s="49"/>
      <c r="R16" s="49"/>
      <c r="S16" s="49"/>
    </row>
    <row r="17" spans="1:19" ht="15.75" hidden="1" customHeight="1" outlineLevel="1">
      <c r="A17" s="42" t="s">
        <v>58</v>
      </c>
      <c r="B17" s="42" t="s">
        <v>15</v>
      </c>
      <c r="C17" s="32">
        <v>22416</v>
      </c>
      <c r="D17" s="21">
        <v>21</v>
      </c>
      <c r="E17" s="21">
        <v>54296</v>
      </c>
      <c r="F17" s="22">
        <v>76733</v>
      </c>
      <c r="G17" s="23">
        <v>0.21434709147960415</v>
      </c>
      <c r="H17" s="23" t="s">
        <v>91</v>
      </c>
      <c r="I17" s="23">
        <v>0.59644576906395619</v>
      </c>
      <c r="J17" s="35">
        <v>0.39197192706825978</v>
      </c>
      <c r="L17" s="71"/>
      <c r="M17" s="28"/>
      <c r="N17" s="26"/>
      <c r="O17" s="26"/>
      <c r="P17" s="48"/>
      <c r="Q17" s="49"/>
      <c r="R17" s="49"/>
      <c r="S17" s="49"/>
    </row>
    <row r="18" spans="1:19" ht="15.75" hidden="1" customHeight="1" outlineLevel="1">
      <c r="A18" s="42" t="s">
        <v>59</v>
      </c>
      <c r="B18" s="42" t="s">
        <v>16</v>
      </c>
      <c r="C18" s="32">
        <v>49655</v>
      </c>
      <c r="D18" s="21">
        <v>51</v>
      </c>
      <c r="E18" s="21">
        <v>29994</v>
      </c>
      <c r="F18" s="22">
        <v>79700</v>
      </c>
      <c r="G18" s="23">
        <v>5.5943598080733709E-2</v>
      </c>
      <c r="H18" s="23" t="s">
        <v>91</v>
      </c>
      <c r="I18" s="23">
        <v>0.18170214059223391</v>
      </c>
      <c r="J18" s="35">
        <v>6.9657460412888533E-2</v>
      </c>
      <c r="L18" s="71"/>
      <c r="M18" s="28"/>
      <c r="N18" s="26"/>
      <c r="O18" s="26"/>
      <c r="P18" s="48"/>
      <c r="Q18" s="49"/>
      <c r="R18" s="49"/>
      <c r="S18" s="49"/>
    </row>
    <row r="19" spans="1:19" ht="15.75" hidden="1" customHeight="1" outlineLevel="1">
      <c r="A19" s="42" t="s">
        <v>60</v>
      </c>
      <c r="B19" s="42" t="s">
        <v>17</v>
      </c>
      <c r="C19" s="32">
        <v>61870</v>
      </c>
      <c r="D19" s="21">
        <v>2982</v>
      </c>
      <c r="E19" s="21">
        <v>1505</v>
      </c>
      <c r="F19" s="22">
        <v>66357</v>
      </c>
      <c r="G19" s="23">
        <v>0.17699694583050807</v>
      </c>
      <c r="H19" s="23">
        <v>7.15799329785137E-2</v>
      </c>
      <c r="I19" s="23">
        <v>0.26844642195031515</v>
      </c>
      <c r="J19" s="35">
        <v>0.1673187071698885</v>
      </c>
      <c r="L19" s="71"/>
      <c r="M19" s="28"/>
      <c r="N19" s="26"/>
      <c r="O19" s="26"/>
      <c r="P19" s="48"/>
      <c r="Q19" s="49"/>
      <c r="R19" s="49"/>
      <c r="S19" s="49"/>
    </row>
    <row r="20" spans="1:19" ht="15.75" hidden="1" customHeight="1" outlineLevel="1">
      <c r="A20" s="29" t="s">
        <v>123</v>
      </c>
      <c r="B20" s="42" t="s">
        <v>124</v>
      </c>
      <c r="C20" s="32">
        <v>41730</v>
      </c>
      <c r="D20" s="21">
        <v>393</v>
      </c>
      <c r="E20" s="21">
        <v>22741</v>
      </c>
      <c r="F20" s="22">
        <v>64864</v>
      </c>
      <c r="G20" s="23">
        <v>0.2759811867244174</v>
      </c>
      <c r="H20" s="23">
        <v>7.928075194115243E-2</v>
      </c>
      <c r="I20" s="23">
        <v>0.5020087572789238</v>
      </c>
      <c r="J20" s="35">
        <v>0.3213005427272545</v>
      </c>
      <c r="L20" s="71"/>
      <c r="M20" s="28"/>
      <c r="N20" s="26"/>
      <c r="O20" s="26"/>
      <c r="P20" s="48"/>
      <c r="Q20" s="49"/>
      <c r="R20" s="49"/>
      <c r="S20" s="49"/>
    </row>
    <row r="21" spans="1:19" ht="15.75" customHeight="1" collapsed="1">
      <c r="A21" s="37" t="s">
        <v>125</v>
      </c>
      <c r="B21" s="41" t="s">
        <v>126</v>
      </c>
      <c r="C21" s="32" t="s">
        <v>90</v>
      </c>
      <c r="D21" s="21" t="s">
        <v>90</v>
      </c>
      <c r="E21" s="21" t="s">
        <v>90</v>
      </c>
      <c r="F21" s="22" t="s">
        <v>90</v>
      </c>
      <c r="G21" s="23"/>
      <c r="H21" s="23"/>
      <c r="I21" s="23"/>
      <c r="J21" s="35"/>
      <c r="L21" s="71"/>
      <c r="M21" s="28"/>
      <c r="N21" s="26"/>
      <c r="O21" s="26"/>
      <c r="P21" s="48"/>
      <c r="Q21" s="49"/>
      <c r="R21" s="49"/>
      <c r="S21" s="49"/>
    </row>
    <row r="22" spans="1:19" ht="15.75" customHeight="1">
      <c r="A22" s="42" t="s">
        <v>81</v>
      </c>
      <c r="B22" s="42" t="s">
        <v>81</v>
      </c>
      <c r="C22" s="32">
        <v>2</v>
      </c>
      <c r="D22" s="21">
        <v>11</v>
      </c>
      <c r="E22" s="21">
        <v>6843</v>
      </c>
      <c r="F22" s="22">
        <v>6856</v>
      </c>
      <c r="G22" s="23" t="s">
        <v>91</v>
      </c>
      <c r="H22" s="23">
        <v>0.2</v>
      </c>
      <c r="I22" s="23">
        <v>0.63512580167735566</v>
      </c>
      <c r="J22" s="35">
        <v>0.63469689502217841</v>
      </c>
      <c r="L22" s="71"/>
      <c r="M22" s="28"/>
      <c r="N22" s="26"/>
      <c r="O22" s="26"/>
      <c r="P22" s="48"/>
      <c r="Q22" s="49"/>
      <c r="R22" s="49"/>
      <c r="S22" s="49"/>
    </row>
    <row r="23" spans="1:19" ht="15.75" customHeight="1">
      <c r="A23" s="42" t="s">
        <v>64</v>
      </c>
      <c r="B23" s="42" t="s">
        <v>64</v>
      </c>
      <c r="C23" s="32">
        <v>598</v>
      </c>
      <c r="D23" s="21">
        <v>938</v>
      </c>
      <c r="E23" s="21">
        <v>51887</v>
      </c>
      <c r="F23" s="22">
        <v>53423</v>
      </c>
      <c r="G23" s="23">
        <v>0.14285714285714285</v>
      </c>
      <c r="H23" s="23">
        <v>9.3655589123867067E-2</v>
      </c>
      <c r="I23" s="23">
        <v>0.50641348229163174</v>
      </c>
      <c r="J23" s="35">
        <v>0.46553391213262701</v>
      </c>
      <c r="L23" s="71"/>
      <c r="M23" s="28"/>
      <c r="N23" s="26"/>
      <c r="O23" s="26"/>
      <c r="P23" s="48"/>
      <c r="Q23" s="49"/>
      <c r="R23" s="49"/>
      <c r="S23" s="49"/>
    </row>
    <row r="24" spans="1:19" ht="15.75" customHeight="1">
      <c r="A24" s="42" t="s">
        <v>65</v>
      </c>
      <c r="B24" s="42" t="s">
        <v>65</v>
      </c>
      <c r="C24" s="32">
        <v>1700</v>
      </c>
      <c r="D24" s="21">
        <v>1415</v>
      </c>
      <c r="E24" s="21">
        <v>34558</v>
      </c>
      <c r="F24" s="22">
        <v>37673</v>
      </c>
      <c r="G24" s="23">
        <v>0.14408099688473519</v>
      </c>
      <c r="H24" s="23">
        <v>6.5302650852903654E-2</v>
      </c>
      <c r="I24" s="23">
        <v>0.34146873457392457</v>
      </c>
      <c r="J24" s="35">
        <v>0.28580817116360585</v>
      </c>
      <c r="L24" s="71"/>
      <c r="M24" s="28"/>
      <c r="N24" s="26"/>
      <c r="O24" s="26"/>
      <c r="P24" s="48"/>
      <c r="Q24" s="49"/>
      <c r="R24" s="49"/>
      <c r="S24" s="49"/>
    </row>
    <row r="25" spans="1:19" ht="15.75" customHeight="1">
      <c r="A25" s="42" t="s">
        <v>66</v>
      </c>
      <c r="B25" s="42" t="s">
        <v>66</v>
      </c>
      <c r="C25" s="32">
        <v>7472</v>
      </c>
      <c r="D25" s="21">
        <v>1083</v>
      </c>
      <c r="E25" s="21">
        <v>15248</v>
      </c>
      <c r="F25" s="22">
        <v>23803</v>
      </c>
      <c r="G25" s="23">
        <v>9.177752737180242E-2</v>
      </c>
      <c r="H25" s="23">
        <v>7.2215422276621782E-2</v>
      </c>
      <c r="I25" s="23">
        <v>0.26695956800278708</v>
      </c>
      <c r="J25" s="35">
        <v>0.1614215779769852</v>
      </c>
      <c r="L25" s="71"/>
      <c r="M25" s="28"/>
      <c r="N25" s="26"/>
      <c r="O25" s="26"/>
      <c r="P25" s="48"/>
      <c r="Q25" s="49"/>
      <c r="R25" s="49"/>
      <c r="S25" s="49"/>
    </row>
    <row r="26" spans="1:19" ht="15.75" customHeight="1">
      <c r="A26" s="42" t="s">
        <v>92</v>
      </c>
      <c r="B26" s="42" t="s">
        <v>92</v>
      </c>
      <c r="C26" s="32">
        <v>93294</v>
      </c>
      <c r="D26" s="21" t="s">
        <v>28</v>
      </c>
      <c r="E26" s="21" t="s">
        <v>28</v>
      </c>
      <c r="F26" s="22">
        <v>93294</v>
      </c>
      <c r="G26" s="23">
        <v>9.5702030568429131E-2</v>
      </c>
      <c r="H26" s="23" t="s">
        <v>28</v>
      </c>
      <c r="I26" s="23" t="s">
        <v>28</v>
      </c>
      <c r="J26" s="35">
        <v>9.5702030568429131E-2</v>
      </c>
      <c r="L26" s="71"/>
      <c r="M26" s="28"/>
      <c r="N26" s="26"/>
      <c r="O26" s="26"/>
      <c r="P26" s="48"/>
      <c r="Q26" s="49"/>
      <c r="R26" s="49"/>
      <c r="S26" s="49"/>
    </row>
    <row r="27" spans="1:19" ht="15.75" customHeight="1">
      <c r="A27" s="42" t="s">
        <v>93</v>
      </c>
      <c r="B27" s="42" t="s">
        <v>93</v>
      </c>
      <c r="C27" s="32">
        <v>72605</v>
      </c>
      <c r="D27" s="21" t="s">
        <v>28</v>
      </c>
      <c r="E27" s="21" t="s">
        <v>28</v>
      </c>
      <c r="F27" s="22">
        <v>72605</v>
      </c>
      <c r="G27" s="23">
        <v>0.1893449398764516</v>
      </c>
      <c r="H27" s="23" t="s">
        <v>28</v>
      </c>
      <c r="I27" s="23" t="s">
        <v>28</v>
      </c>
      <c r="J27" s="35">
        <v>0.1893449398764516</v>
      </c>
      <c r="K27" s="15"/>
      <c r="L27" s="71"/>
      <c r="M27" s="28"/>
      <c r="N27" s="26"/>
      <c r="O27" s="26"/>
      <c r="P27" s="48"/>
      <c r="Q27" s="49"/>
      <c r="R27" s="49"/>
      <c r="S27" s="49"/>
    </row>
    <row r="28" spans="1:19" s="5" customFormat="1" ht="30" customHeight="1" thickBot="1">
      <c r="A28" s="44" t="s">
        <v>24</v>
      </c>
      <c r="B28" s="44" t="s">
        <v>24</v>
      </c>
      <c r="C28" s="57">
        <v>175671</v>
      </c>
      <c r="D28" s="58">
        <v>3447</v>
      </c>
      <c r="E28" s="58">
        <v>108536</v>
      </c>
      <c r="F28" s="58">
        <v>287654</v>
      </c>
      <c r="G28" s="59">
        <v>0.12075943166854194</v>
      </c>
      <c r="H28" s="59">
        <v>7.355204714367386E-2</v>
      </c>
      <c r="I28" s="59">
        <v>0.39969034791803032</v>
      </c>
      <c r="J28" s="60">
        <v>0.15876915441404554</v>
      </c>
      <c r="K28" s="45"/>
      <c r="L28" s="71"/>
      <c r="M28" s="28"/>
      <c r="N28" s="26"/>
      <c r="O28" s="26"/>
      <c r="P28" s="50"/>
      <c r="Q28" s="50"/>
      <c r="R28" s="50"/>
      <c r="S28" s="49"/>
    </row>
    <row r="29" spans="1:19" s="5" customFormat="1">
      <c r="A29" s="62"/>
      <c r="B29" s="62"/>
      <c r="C29" s="22"/>
      <c r="D29" s="22"/>
      <c r="E29" s="22"/>
      <c r="F29" s="22"/>
      <c r="G29" s="63"/>
      <c r="H29" s="63"/>
      <c r="I29" s="63"/>
      <c r="J29" s="63"/>
      <c r="K29" s="45"/>
      <c r="L29" s="71"/>
      <c r="M29" s="28"/>
      <c r="N29" s="26"/>
      <c r="O29" s="26"/>
      <c r="P29" s="50"/>
      <c r="Q29" s="50"/>
      <c r="R29" s="50"/>
      <c r="S29" s="49"/>
    </row>
    <row r="30" spans="1:19" s="5" customFormat="1">
      <c r="A30" s="62"/>
      <c r="B30" s="62"/>
      <c r="C30" s="22"/>
      <c r="D30" s="22"/>
      <c r="E30" s="22"/>
      <c r="F30" s="22"/>
      <c r="G30" s="63"/>
      <c r="H30" s="63"/>
      <c r="I30" s="63"/>
      <c r="J30" s="63"/>
      <c r="K30" s="45"/>
      <c r="L30" s="71"/>
      <c r="M30" s="28"/>
      <c r="N30" s="26"/>
      <c r="O30" s="26"/>
      <c r="P30" s="50"/>
      <c r="Q30" s="50"/>
      <c r="R30" s="50"/>
      <c r="S30" s="49"/>
    </row>
    <row r="31" spans="1:19" s="5" customFormat="1">
      <c r="A31" s="62"/>
      <c r="B31" s="62"/>
      <c r="C31" s="22"/>
      <c r="D31" s="22"/>
      <c r="E31" s="22"/>
      <c r="F31" s="22"/>
      <c r="G31" s="63"/>
      <c r="H31" s="63"/>
      <c r="I31" s="63"/>
      <c r="J31" s="63"/>
      <c r="K31" s="45"/>
      <c r="L31" s="71"/>
      <c r="M31" s="28"/>
      <c r="N31" s="26"/>
      <c r="O31" s="26"/>
      <c r="P31" s="50"/>
      <c r="Q31" s="50"/>
      <c r="R31" s="50"/>
      <c r="S31" s="49"/>
    </row>
    <row r="32" spans="1:19" s="5" customFormat="1">
      <c r="A32" s="62"/>
      <c r="B32" s="62"/>
      <c r="C32" s="22"/>
      <c r="D32" s="22"/>
      <c r="E32" s="22"/>
      <c r="F32" s="22"/>
      <c r="G32" s="63"/>
      <c r="H32" s="63"/>
      <c r="I32" s="63"/>
      <c r="J32" s="63"/>
      <c r="K32" s="45"/>
      <c r="L32" s="71"/>
      <c r="M32" s="28"/>
      <c r="N32" s="26"/>
      <c r="O32" s="26"/>
      <c r="P32" s="50"/>
      <c r="Q32" s="50"/>
      <c r="R32" s="50"/>
      <c r="S32" s="49"/>
    </row>
    <row r="33" spans="1:19" s="5" customFormat="1">
      <c r="A33" s="62"/>
      <c r="B33" s="62"/>
      <c r="C33" s="22"/>
      <c r="D33" s="22"/>
      <c r="E33" s="22"/>
      <c r="F33" s="22"/>
      <c r="G33" s="63"/>
      <c r="H33" s="63"/>
      <c r="I33" s="63"/>
      <c r="J33" s="63"/>
      <c r="K33" s="45"/>
      <c r="L33" s="71"/>
      <c r="M33" s="28"/>
      <c r="N33" s="26"/>
      <c r="O33" s="26"/>
      <c r="P33" s="50"/>
      <c r="Q33" s="50"/>
      <c r="R33" s="50"/>
      <c r="S33" s="49"/>
    </row>
    <row r="34" spans="1:19" s="5" customFormat="1">
      <c r="A34" s="62"/>
      <c r="B34" s="62"/>
      <c r="C34" s="22"/>
      <c r="D34" s="22"/>
      <c r="E34" s="22"/>
      <c r="F34" s="22"/>
      <c r="G34" s="63"/>
      <c r="H34" s="63"/>
      <c r="I34" s="63"/>
      <c r="J34" s="63"/>
      <c r="K34" s="45"/>
      <c r="L34" s="71"/>
      <c r="M34" s="28"/>
      <c r="N34" s="26"/>
      <c r="O34" s="26"/>
      <c r="P34" s="50"/>
      <c r="Q34" s="50"/>
      <c r="R34" s="50"/>
      <c r="S34" s="49"/>
    </row>
    <row r="35" spans="1:19" s="5" customFormat="1">
      <c r="A35" s="62"/>
      <c r="B35" s="62"/>
      <c r="C35" s="22"/>
      <c r="D35" s="22"/>
      <c r="E35" s="22"/>
      <c r="F35" s="22"/>
      <c r="G35" s="63"/>
      <c r="H35" s="63"/>
      <c r="I35" s="63"/>
      <c r="J35" s="63"/>
      <c r="K35" s="45"/>
      <c r="L35" s="71"/>
      <c r="M35" s="28"/>
      <c r="N35" s="26"/>
      <c r="O35" s="26"/>
      <c r="P35" s="50"/>
      <c r="Q35" s="50"/>
      <c r="R35" s="50"/>
      <c r="S35" s="49"/>
    </row>
    <row r="36" spans="1:19" s="5" customFormat="1">
      <c r="A36" s="62"/>
      <c r="B36" s="62"/>
      <c r="C36" s="22"/>
      <c r="D36" s="22"/>
      <c r="E36" s="22"/>
      <c r="F36" s="22"/>
      <c r="G36" s="63"/>
      <c r="H36" s="63"/>
      <c r="I36" s="63"/>
      <c r="J36" s="63"/>
      <c r="K36" s="45"/>
      <c r="L36" s="71"/>
      <c r="M36" s="28"/>
      <c r="N36" s="26"/>
      <c r="O36" s="26"/>
      <c r="P36" s="50"/>
      <c r="Q36" s="50"/>
      <c r="R36" s="50"/>
      <c r="S36" s="49"/>
    </row>
    <row r="37" spans="1:19" s="2" customFormat="1" ht="14.1" customHeight="1">
      <c r="B37" s="61"/>
      <c r="C37" s="7"/>
      <c r="D37" s="7"/>
      <c r="E37" s="7"/>
      <c r="F37" s="7"/>
      <c r="G37" s="7"/>
      <c r="H37" s="7"/>
      <c r="I37" s="7"/>
      <c r="J37" s="7"/>
      <c r="K37" s="1"/>
      <c r="L37" s="26"/>
      <c r="M37" s="28"/>
      <c r="N37" s="26"/>
      <c r="O37" s="26"/>
    </row>
    <row r="38" spans="1:19" s="25" customFormat="1" ht="108" customHeight="1">
      <c r="A38" s="55" t="s">
        <v>116</v>
      </c>
      <c r="B38" s="55" t="s">
        <v>115</v>
      </c>
      <c r="L38" s="61"/>
    </row>
    <row r="39" spans="1:19" ht="13.5" customHeight="1">
      <c r="B39" s="61"/>
      <c r="C39" s="61"/>
      <c r="D39" s="61"/>
      <c r="E39" s="61"/>
      <c r="F39" s="61"/>
      <c r="G39" s="20"/>
      <c r="H39" s="20"/>
      <c r="I39" s="20"/>
      <c r="J39" s="20"/>
      <c r="K39" s="20"/>
      <c r="L39" s="26"/>
      <c r="M39" s="28"/>
      <c r="N39" s="26"/>
      <c r="O39" s="26"/>
    </row>
    <row r="40" spans="1:19" ht="18" customHeight="1">
      <c r="B40" s="61"/>
      <c r="C40" s="61"/>
      <c r="D40" s="61"/>
      <c r="E40" s="61"/>
      <c r="F40" s="61"/>
      <c r="G40" s="20"/>
      <c r="H40" s="20"/>
      <c r="I40" s="20"/>
      <c r="J40" s="20"/>
      <c r="K40" s="20"/>
      <c r="L40" s="26"/>
      <c r="M40" s="28"/>
      <c r="N40" s="26"/>
      <c r="O40" s="26"/>
    </row>
    <row r="41" spans="1:19">
      <c r="C41" s="61"/>
      <c r="D41" s="61"/>
      <c r="E41" s="61"/>
      <c r="F41" s="61"/>
      <c r="L41" s="26"/>
      <c r="M41" s="28"/>
      <c r="N41" s="26"/>
      <c r="O41" s="26"/>
    </row>
    <row r="42" spans="1:19">
      <c r="C42" s="61"/>
      <c r="D42" s="61"/>
      <c r="E42" s="61"/>
      <c r="F42" s="61"/>
      <c r="L42" s="26"/>
      <c r="M42" s="28"/>
      <c r="N42" s="26"/>
      <c r="O42" s="26"/>
    </row>
    <row r="43" spans="1:19">
      <c r="C43" s="61"/>
      <c r="D43" s="61"/>
      <c r="E43" s="61"/>
      <c r="F43" s="61"/>
    </row>
    <row r="44" spans="1:19">
      <c r="C44" s="61"/>
      <c r="D44" s="61"/>
      <c r="E44" s="61"/>
      <c r="F44" s="61"/>
    </row>
    <row r="45" spans="1:19">
      <c r="C45" s="61"/>
      <c r="D45" s="61"/>
      <c r="E45" s="61"/>
      <c r="F45" s="61"/>
    </row>
    <row r="46" spans="1:19">
      <c r="C46" s="61"/>
      <c r="D46" s="61"/>
      <c r="E46" s="61"/>
      <c r="F46" s="61"/>
    </row>
    <row r="47" spans="1:19">
      <c r="C47" s="61"/>
      <c r="D47" s="61"/>
      <c r="E47" s="61"/>
      <c r="F47" s="61"/>
    </row>
    <row r="48" spans="1:19">
      <c r="C48" s="61"/>
      <c r="D48" s="61"/>
      <c r="E48" s="61"/>
      <c r="F48" s="61"/>
    </row>
    <row r="49" spans="3:6">
      <c r="C49" s="61"/>
      <c r="D49" s="61"/>
      <c r="E49" s="61"/>
      <c r="F49" s="61"/>
    </row>
    <row r="50" spans="3:6">
      <c r="C50" s="61"/>
      <c r="D50" s="61"/>
      <c r="E50" s="61"/>
      <c r="F50" s="61"/>
    </row>
    <row r="51" spans="3:6">
      <c r="C51" s="61"/>
      <c r="D51" s="61"/>
      <c r="E51" s="61"/>
      <c r="F51" s="61"/>
    </row>
    <row r="52" spans="3:6">
      <c r="C52" s="61"/>
      <c r="D52" s="61"/>
      <c r="E52" s="61"/>
      <c r="F52" s="61"/>
    </row>
    <row r="53" spans="3:6">
      <c r="C53" s="61"/>
      <c r="D53" s="61"/>
      <c r="E53" s="61"/>
      <c r="F53" s="61"/>
    </row>
    <row r="54" spans="3:6">
      <c r="C54" s="61"/>
      <c r="D54" s="61"/>
      <c r="E54" s="61"/>
      <c r="F54" s="61"/>
    </row>
    <row r="55" spans="3:6">
      <c r="C55" s="61"/>
      <c r="D55" s="61"/>
      <c r="E55" s="61"/>
      <c r="F55" s="61"/>
    </row>
    <row r="56" spans="3:6">
      <c r="C56" s="61"/>
      <c r="D56" s="61"/>
      <c r="E56" s="61"/>
      <c r="F56" s="61"/>
    </row>
    <row r="57" spans="3:6">
      <c r="C57" s="61"/>
      <c r="D57" s="61"/>
      <c r="E57" s="61"/>
      <c r="F57" s="61"/>
    </row>
    <row r="100" spans="1:2">
      <c r="A100" s="1" t="s">
        <v>94</v>
      </c>
    </row>
    <row r="101" spans="1:2">
      <c r="A101" s="53" t="s">
        <v>95</v>
      </c>
      <c r="B101" s="54" t="s">
        <v>96</v>
      </c>
    </row>
    <row r="102" spans="1:2">
      <c r="A102" s="64" t="s">
        <v>97</v>
      </c>
      <c r="B102" s="65">
        <v>0.62187462969546159</v>
      </c>
    </row>
    <row r="103" spans="1:2">
      <c r="A103" s="66" t="s">
        <v>98</v>
      </c>
      <c r="B103" s="67">
        <v>0.70030647985989491</v>
      </c>
    </row>
    <row r="104" spans="1:2">
      <c r="A104" s="66" t="s">
        <v>99</v>
      </c>
      <c r="B104" s="67">
        <v>0.63730523281995854</v>
      </c>
    </row>
    <row r="105" spans="1:2">
      <c r="A105" s="66" t="s">
        <v>100</v>
      </c>
      <c r="B105" s="67">
        <v>0.55258491338153048</v>
      </c>
    </row>
    <row r="106" spans="1:2">
      <c r="A106" s="66" t="s">
        <v>101</v>
      </c>
      <c r="B106" s="67">
        <v>0.47540912256267409</v>
      </c>
    </row>
    <row r="107" spans="1:2">
      <c r="A107" s="66" t="s">
        <v>102</v>
      </c>
      <c r="B107" s="67">
        <v>0.42039711191335738</v>
      </c>
    </row>
    <row r="108" spans="1:2">
      <c r="A108" s="66" t="s">
        <v>103</v>
      </c>
      <c r="B108" s="67">
        <v>0.3687496852812327</v>
      </c>
    </row>
    <row r="109" spans="1:2">
      <c r="A109" s="66" t="s">
        <v>104</v>
      </c>
      <c r="B109" s="67">
        <v>0.31860479837943911</v>
      </c>
    </row>
    <row r="110" spans="1:2">
      <c r="A110" s="66" t="s">
        <v>105</v>
      </c>
      <c r="B110" s="67">
        <v>0.26695956800278708</v>
      </c>
    </row>
    <row r="111" spans="1:2">
      <c r="A111" s="66" t="s">
        <v>106</v>
      </c>
      <c r="B111" s="68">
        <v>7.8368575110045205E-2</v>
      </c>
    </row>
    <row r="112" spans="1:2">
      <c r="A112" s="66" t="s">
        <v>107</v>
      </c>
      <c r="B112" s="68">
        <v>9.8351634122339049E-2</v>
      </c>
    </row>
    <row r="113" spans="1:2">
      <c r="A113" s="66" t="s">
        <v>108</v>
      </c>
      <c r="B113" s="68">
        <v>0.11965197522324726</v>
      </c>
    </row>
    <row r="114" spans="1:2">
      <c r="A114" s="66" t="s">
        <v>109</v>
      </c>
      <c r="B114" s="68">
        <v>0.14910743928288683</v>
      </c>
    </row>
    <row r="115" spans="1:2">
      <c r="A115" s="66" t="s">
        <v>110</v>
      </c>
      <c r="B115" s="68">
        <v>0.19910905466269596</v>
      </c>
    </row>
    <row r="116" spans="1:2">
      <c r="A116" s="66" t="s">
        <v>111</v>
      </c>
      <c r="B116" s="68">
        <v>0.27781912914030515</v>
      </c>
    </row>
    <row r="117" spans="1:2">
      <c r="A117" s="69" t="s">
        <v>112</v>
      </c>
      <c r="B117" s="70">
        <v>0.38060827443818002</v>
      </c>
    </row>
    <row r="118" spans="1:2">
      <c r="B118" s="52"/>
    </row>
    <row r="119" spans="1:2">
      <c r="A119" s="1" t="s">
        <v>117</v>
      </c>
      <c r="B119" s="1" t="s">
        <v>118</v>
      </c>
    </row>
    <row r="120" spans="1:2">
      <c r="B120" s="52"/>
    </row>
    <row r="121" spans="1:2">
      <c r="B121" s="52"/>
    </row>
    <row r="122" spans="1:2">
      <c r="B122" s="52"/>
    </row>
    <row r="123" spans="1:2">
      <c r="B123" s="52"/>
    </row>
    <row r="124" spans="1:2">
      <c r="B124" s="52"/>
    </row>
    <row r="125" spans="1:2">
      <c r="B125" s="52"/>
    </row>
    <row r="126" spans="1:2">
      <c r="B126" s="52"/>
    </row>
    <row r="127" spans="1:2">
      <c r="B127" s="52"/>
    </row>
    <row r="128" spans="1:2">
      <c r="B128" s="52"/>
    </row>
    <row r="129" spans="2:2">
      <c r="B129" s="52"/>
    </row>
    <row r="130" spans="2:2">
      <c r="B130" s="52"/>
    </row>
    <row r="131" spans="2:2">
      <c r="B131" s="52"/>
    </row>
    <row r="132" spans="2:2">
      <c r="B132" s="52"/>
    </row>
    <row r="133" spans="2:2">
      <c r="B133" s="52"/>
    </row>
    <row r="134" spans="2:2">
      <c r="B134" s="52"/>
    </row>
    <row r="135" spans="2:2">
      <c r="B135" s="52"/>
    </row>
    <row r="136" spans="2:2">
      <c r="B136" s="52"/>
    </row>
    <row r="137" spans="2:2">
      <c r="B137" s="52"/>
    </row>
    <row r="138" spans="2:2">
      <c r="B138" s="52"/>
    </row>
    <row r="139" spans="2:2">
      <c r="B139" s="52"/>
    </row>
    <row r="140" spans="2:2">
      <c r="B140" s="52"/>
    </row>
    <row r="141" spans="2:2">
      <c r="B141" s="52"/>
    </row>
    <row r="142" spans="2:2">
      <c r="B142" s="52"/>
    </row>
    <row r="143" spans="2:2">
      <c r="B143" s="52"/>
    </row>
    <row r="144" spans="2:2">
      <c r="B144" s="52"/>
    </row>
    <row r="145" spans="2:2">
      <c r="B145" s="52"/>
    </row>
    <row r="146" spans="2:2">
      <c r="B146" s="52"/>
    </row>
    <row r="147" spans="2:2">
      <c r="B147" s="52"/>
    </row>
    <row r="148" spans="2:2">
      <c r="B148" s="52"/>
    </row>
    <row r="149" spans="2:2">
      <c r="B149" s="52"/>
    </row>
    <row r="150" spans="2:2">
      <c r="B150" s="52"/>
    </row>
    <row r="151" spans="2:2">
      <c r="B151" s="52"/>
    </row>
    <row r="152" spans="2:2">
      <c r="B152" s="52"/>
    </row>
    <row r="153" spans="2:2">
      <c r="B153" s="52"/>
    </row>
    <row r="154" spans="2:2">
      <c r="B154" s="52"/>
    </row>
    <row r="155" spans="2:2">
      <c r="B155" s="52"/>
    </row>
    <row r="156" spans="2:2">
      <c r="B156" s="52"/>
    </row>
    <row r="157" spans="2:2">
      <c r="B157" s="52"/>
    </row>
    <row r="158" spans="2:2">
      <c r="B158" s="52"/>
    </row>
    <row r="159" spans="2:2">
      <c r="B159" s="52"/>
    </row>
    <row r="160" spans="2:2">
      <c r="B160" s="52"/>
    </row>
    <row r="161" spans="2:2">
      <c r="B161" s="52"/>
    </row>
    <row r="162" spans="2:2">
      <c r="B162" s="52"/>
    </row>
    <row r="163" spans="2:2">
      <c r="B163" s="52"/>
    </row>
    <row r="164" spans="2:2">
      <c r="B164" s="52"/>
    </row>
    <row r="165" spans="2:2">
      <c r="B165" s="52"/>
    </row>
    <row r="166" spans="2:2">
      <c r="B166" s="52"/>
    </row>
    <row r="167" spans="2:2">
      <c r="B167" s="52"/>
    </row>
    <row r="168" spans="2:2">
      <c r="B168" s="52"/>
    </row>
    <row r="169" spans="2:2">
      <c r="B169" s="52"/>
    </row>
    <row r="170" spans="2:2">
      <c r="B170" s="52"/>
    </row>
    <row r="171" spans="2:2">
      <c r="B171" s="52"/>
    </row>
    <row r="172" spans="2:2">
      <c r="B172" s="52"/>
    </row>
    <row r="173" spans="2:2">
      <c r="B173" s="52"/>
    </row>
    <row r="174" spans="2:2">
      <c r="B174" s="52"/>
    </row>
    <row r="175" spans="2:2">
      <c r="B175" s="52"/>
    </row>
    <row r="176" spans="2:2">
      <c r="B176" s="52"/>
    </row>
  </sheetData>
  <mergeCells count="4">
    <mergeCell ref="C5:F5"/>
    <mergeCell ref="G5:J5"/>
    <mergeCell ref="C2:F2"/>
    <mergeCell ref="G2:J2"/>
  </mergeCells>
  <phoneticPr fontId="11" type="noConversion"/>
  <pageMargins left="0.15748031496062992" right="7.874015748031496E-2" top="0.35433070866141736" bottom="0.27559055118110237" header="0.31496062992125984" footer="0.27559055118110237"/>
  <pageSetup paperSize="9" scale="6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S50"/>
  <sheetViews>
    <sheetView workbookViewId="0"/>
  </sheetViews>
  <sheetFormatPr baseColWidth="10" defaultColWidth="11" defaultRowHeight="12.75" outlineLevelRow="1"/>
  <cols>
    <col min="1" max="2" width="46.83203125" style="1" customWidth="1"/>
    <col min="3" max="9" width="12.83203125" style="1" customWidth="1"/>
    <col min="10" max="10" width="13.83203125" style="1" customWidth="1"/>
    <col min="11" max="11" width="13.1640625" style="1" customWidth="1"/>
    <col min="12" max="12" width="13.1640625" style="18" customWidth="1"/>
    <col min="13" max="13" width="11" style="18" customWidth="1"/>
    <col min="14" max="14" width="9" style="1" bestFit="1" customWidth="1"/>
    <col min="15" max="15" width="6.6640625" style="1" customWidth="1"/>
    <col min="16" max="16" width="10" style="1" customWidth="1"/>
    <col min="17" max="17" width="11.83203125" style="1" customWidth="1"/>
    <col min="18" max="16384" width="11" style="1"/>
  </cols>
  <sheetData>
    <row r="1" spans="1:19" s="25" customFormat="1" ht="108" customHeight="1">
      <c r="A1" s="55" t="s">
        <v>156</v>
      </c>
      <c r="B1" s="55" t="s">
        <v>157</v>
      </c>
      <c r="L1" s="61"/>
    </row>
    <row r="2" spans="1:19" s="26" customFormat="1" ht="30" customHeight="1">
      <c r="A2" s="28"/>
      <c r="C2" s="231" t="s">
        <v>119</v>
      </c>
      <c r="D2" s="232"/>
      <c r="E2" s="232"/>
      <c r="F2" s="233"/>
      <c r="G2" s="234" t="s">
        <v>120</v>
      </c>
      <c r="H2" s="235"/>
      <c r="I2" s="235"/>
      <c r="J2" s="236"/>
      <c r="L2" s="61"/>
      <c r="M2" s="27"/>
    </row>
    <row r="3" spans="1:19" s="26" customFormat="1" ht="30" customHeight="1">
      <c r="A3" s="28"/>
      <c r="B3" s="28"/>
      <c r="C3" s="47" t="s">
        <v>85</v>
      </c>
      <c r="D3" s="47" t="s">
        <v>86</v>
      </c>
      <c r="E3" s="47" t="s">
        <v>87</v>
      </c>
      <c r="F3" s="156" t="s">
        <v>24</v>
      </c>
      <c r="G3" s="47" t="s">
        <v>85</v>
      </c>
      <c r="H3" s="47" t="s">
        <v>86</v>
      </c>
      <c r="I3" s="47" t="s">
        <v>87</v>
      </c>
      <c r="J3" s="156" t="s">
        <v>24</v>
      </c>
      <c r="L3" s="61"/>
      <c r="M3" s="28"/>
    </row>
    <row r="4" spans="1:19" s="25" customFormat="1" ht="15.75" customHeight="1">
      <c r="A4" s="38"/>
      <c r="B4" s="39"/>
      <c r="C4" s="56"/>
      <c r="D4" s="56"/>
      <c r="E4" s="56"/>
      <c r="F4" s="56"/>
      <c r="G4" s="56"/>
      <c r="H4" s="56"/>
      <c r="I4" s="56"/>
      <c r="J4" s="56"/>
      <c r="L4" s="61"/>
    </row>
    <row r="5" spans="1:19" s="26" customFormat="1" ht="30" customHeight="1">
      <c r="A5" s="28"/>
      <c r="C5" s="231" t="s">
        <v>121</v>
      </c>
      <c r="D5" s="232"/>
      <c r="E5" s="232"/>
      <c r="F5" s="233"/>
      <c r="G5" s="234" t="s">
        <v>122</v>
      </c>
      <c r="H5" s="235"/>
      <c r="I5" s="235"/>
      <c r="J5" s="236"/>
      <c r="L5" s="61"/>
      <c r="M5" s="27"/>
    </row>
    <row r="6" spans="1:19" s="26" customFormat="1" ht="30" customHeight="1">
      <c r="A6" s="28" t="s">
        <v>74</v>
      </c>
      <c r="B6" s="28" t="s">
        <v>3</v>
      </c>
      <c r="C6" s="47" t="s">
        <v>82</v>
      </c>
      <c r="D6" s="47" t="s">
        <v>83</v>
      </c>
      <c r="E6" s="47" t="s">
        <v>84</v>
      </c>
      <c r="F6" s="156" t="s">
        <v>24</v>
      </c>
      <c r="G6" s="47" t="s">
        <v>82</v>
      </c>
      <c r="H6" s="47" t="s">
        <v>83</v>
      </c>
      <c r="I6" s="47" t="s">
        <v>84</v>
      </c>
      <c r="J6" s="156" t="s">
        <v>24</v>
      </c>
      <c r="L6" s="61"/>
      <c r="M6" s="28"/>
    </row>
    <row r="7" spans="1:19" s="5" customFormat="1" ht="15.75" hidden="1" customHeight="1" outlineLevel="1">
      <c r="A7" s="46"/>
      <c r="B7" s="40"/>
      <c r="C7" s="30">
        <v>1</v>
      </c>
      <c r="D7" s="3">
        <f>C7+1</f>
        <v>2</v>
      </c>
      <c r="E7" s="3">
        <f>D7+1</f>
        <v>3</v>
      </c>
      <c r="F7" s="3">
        <v>4</v>
      </c>
      <c r="G7" s="3">
        <v>5</v>
      </c>
      <c r="H7" s="4">
        <f>G7+1</f>
        <v>6</v>
      </c>
      <c r="I7" s="3">
        <f>H7+1</f>
        <v>7</v>
      </c>
      <c r="J7" s="33">
        <f>I7+1</f>
        <v>8</v>
      </c>
      <c r="L7" s="61"/>
      <c r="M7" s="28"/>
      <c r="N7" s="26"/>
      <c r="O7" s="26"/>
    </row>
    <row r="8" spans="1:19" ht="15.75" hidden="1" customHeight="1" outlineLevel="1">
      <c r="A8" s="37" t="s">
        <v>48</v>
      </c>
      <c r="B8" s="41" t="s">
        <v>5</v>
      </c>
      <c r="C8" s="31"/>
      <c r="D8" s="7"/>
      <c r="E8" s="7"/>
      <c r="F8" s="7"/>
      <c r="G8" s="7"/>
      <c r="H8" s="7"/>
      <c r="I8" s="7"/>
      <c r="J8" s="34"/>
      <c r="L8" s="61"/>
      <c r="M8" s="28"/>
      <c r="N8" s="26"/>
      <c r="O8" s="26"/>
      <c r="P8" s="5"/>
    </row>
    <row r="9" spans="1:19" ht="15.75" hidden="1" customHeight="1" outlineLevel="1">
      <c r="A9" s="29" t="s">
        <v>49</v>
      </c>
      <c r="B9" s="42" t="s">
        <v>6</v>
      </c>
      <c r="C9" s="32">
        <v>50294</v>
      </c>
      <c r="D9" s="21">
        <v>84</v>
      </c>
      <c r="E9" s="21">
        <v>53376</v>
      </c>
      <c r="F9" s="22">
        <v>103754</v>
      </c>
      <c r="G9" s="23">
        <v>8.6908250240670087E-2</v>
      </c>
      <c r="H9" s="23">
        <v>4.0042149631190724E-2</v>
      </c>
      <c r="I9" s="23">
        <v>0.38664233689517064</v>
      </c>
      <c r="J9" s="35">
        <v>0.14212335611783986</v>
      </c>
      <c r="K9" s="13"/>
      <c r="L9" s="61"/>
      <c r="M9" s="28"/>
      <c r="N9" s="26"/>
      <c r="O9" s="26"/>
      <c r="P9" s="48"/>
      <c r="Q9" s="49"/>
      <c r="R9" s="49"/>
      <c r="S9" s="49"/>
    </row>
    <row r="10" spans="1:19" ht="15.75" hidden="1" customHeight="1" outlineLevel="1">
      <c r="A10" s="29" t="s">
        <v>50</v>
      </c>
      <c r="B10" s="42" t="s">
        <v>7</v>
      </c>
      <c r="C10" s="32">
        <v>117912</v>
      </c>
      <c r="D10" s="21">
        <v>3262</v>
      </c>
      <c r="E10" s="21">
        <v>52220</v>
      </c>
      <c r="F10" s="22">
        <v>173394</v>
      </c>
      <c r="G10" s="23">
        <v>0.13923230896032027</v>
      </c>
      <c r="H10" s="23">
        <v>7.1426955360981023E-2</v>
      </c>
      <c r="I10" s="23">
        <v>0.38069159615660403</v>
      </c>
      <c r="J10" s="35">
        <v>0.16388715831097883</v>
      </c>
      <c r="K10" s="13"/>
      <c r="L10" s="61"/>
      <c r="M10" s="28"/>
      <c r="N10" s="26"/>
      <c r="O10" s="26"/>
      <c r="P10" s="48"/>
      <c r="Q10" s="49"/>
      <c r="R10" s="49"/>
      <c r="S10" s="49"/>
    </row>
    <row r="11" spans="1:19" ht="15.75" hidden="1" customHeight="1" outlineLevel="1">
      <c r="A11" s="37" t="s">
        <v>51</v>
      </c>
      <c r="B11" s="41" t="s">
        <v>8</v>
      </c>
      <c r="C11" s="32" t="s">
        <v>90</v>
      </c>
      <c r="D11" s="21" t="s">
        <v>90</v>
      </c>
      <c r="E11" s="21" t="s">
        <v>90</v>
      </c>
      <c r="F11" s="22" t="s">
        <v>90</v>
      </c>
      <c r="G11" s="23"/>
      <c r="H11" s="23"/>
      <c r="I11" s="23"/>
      <c r="J11" s="35"/>
      <c r="K11" s="11"/>
      <c r="L11" s="61"/>
      <c r="M11" s="28"/>
      <c r="N11" s="26"/>
      <c r="O11" s="26"/>
      <c r="P11" s="48"/>
      <c r="Q11" s="49"/>
      <c r="R11" s="49"/>
      <c r="S11" s="49"/>
    </row>
    <row r="12" spans="1:19" ht="15.75" hidden="1" customHeight="1" outlineLevel="1">
      <c r="A12" s="29" t="s">
        <v>52</v>
      </c>
      <c r="B12" s="42" t="s">
        <v>88</v>
      </c>
      <c r="C12" s="32">
        <v>135411</v>
      </c>
      <c r="D12" s="21">
        <v>2109</v>
      </c>
      <c r="E12" s="21">
        <v>76091</v>
      </c>
      <c r="F12" s="22">
        <v>213611</v>
      </c>
      <c r="G12" s="23">
        <v>0.1061694709716538</v>
      </c>
      <c r="H12" s="23">
        <v>5.2002935445504467E-2</v>
      </c>
      <c r="I12" s="23">
        <v>0.38608762448811779</v>
      </c>
      <c r="J12" s="35">
        <v>0.13973571596774673</v>
      </c>
      <c r="K12" s="13"/>
      <c r="L12" s="61"/>
      <c r="M12" s="28"/>
      <c r="N12" s="26"/>
      <c r="O12" s="26"/>
      <c r="P12" s="48"/>
      <c r="Q12" s="49"/>
      <c r="R12" s="49"/>
      <c r="S12" s="49"/>
    </row>
    <row r="13" spans="1:19" ht="15.75" hidden="1" customHeight="1" outlineLevel="1">
      <c r="A13" s="29" t="s">
        <v>53</v>
      </c>
      <c r="B13" s="42" t="s">
        <v>89</v>
      </c>
      <c r="C13" s="32">
        <v>32795</v>
      </c>
      <c r="D13" s="21">
        <v>1237</v>
      </c>
      <c r="E13" s="21">
        <v>29505</v>
      </c>
      <c r="F13" s="22">
        <v>63537</v>
      </c>
      <c r="G13" s="23">
        <v>0.22811913803358191</v>
      </c>
      <c r="H13" s="23">
        <v>0.17902735562310026</v>
      </c>
      <c r="I13" s="23">
        <v>0.37662592559550362</v>
      </c>
      <c r="J13" s="35">
        <v>0.26940603921204331</v>
      </c>
      <c r="K13" s="15"/>
      <c r="L13" s="61"/>
      <c r="M13" s="28"/>
      <c r="N13" s="26"/>
      <c r="O13" s="26"/>
      <c r="P13" s="48"/>
      <c r="Q13" s="49"/>
      <c r="R13" s="49"/>
      <c r="S13" s="49"/>
    </row>
    <row r="14" spans="1:19" ht="15.75" customHeight="1" collapsed="1">
      <c r="A14" s="51" t="s">
        <v>54</v>
      </c>
      <c r="B14" s="51" t="s">
        <v>75</v>
      </c>
      <c r="C14" s="32" t="s">
        <v>90</v>
      </c>
      <c r="D14" s="21" t="s">
        <v>90</v>
      </c>
      <c r="E14" s="21" t="s">
        <v>90</v>
      </c>
      <c r="F14" s="22" t="s">
        <v>90</v>
      </c>
      <c r="G14" s="23"/>
      <c r="H14" s="23"/>
      <c r="I14" s="23"/>
      <c r="J14" s="35"/>
      <c r="K14" s="16"/>
      <c r="L14" s="61"/>
      <c r="M14" s="28"/>
      <c r="N14" s="26"/>
      <c r="O14" s="26"/>
      <c r="P14" s="48"/>
      <c r="Q14" s="49"/>
      <c r="R14" s="49"/>
      <c r="S14" s="49"/>
    </row>
    <row r="15" spans="1:19" ht="15.75" customHeight="1">
      <c r="A15" s="42" t="s">
        <v>79</v>
      </c>
      <c r="B15" s="42" t="s">
        <v>41</v>
      </c>
      <c r="C15" s="32">
        <v>122844</v>
      </c>
      <c r="D15" s="21">
        <v>3320</v>
      </c>
      <c r="E15" s="21">
        <v>84907</v>
      </c>
      <c r="F15" s="22">
        <v>211071</v>
      </c>
      <c r="G15" s="23" t="s">
        <v>91</v>
      </c>
      <c r="H15" s="23" t="s">
        <v>91</v>
      </c>
      <c r="I15" s="23" t="s">
        <v>91</v>
      </c>
      <c r="J15" s="35" t="s">
        <v>91</v>
      </c>
      <c r="K15" s="17"/>
      <c r="L15" s="61"/>
      <c r="M15" s="28"/>
      <c r="N15" s="26"/>
      <c r="O15" s="26"/>
      <c r="P15" s="48"/>
      <c r="Q15" s="49"/>
      <c r="R15" s="49"/>
      <c r="S15" s="49"/>
    </row>
    <row r="16" spans="1:19" ht="15.75" customHeight="1">
      <c r="A16" s="42" t="s">
        <v>56</v>
      </c>
      <c r="B16" s="42" t="s">
        <v>0</v>
      </c>
      <c r="C16" s="32">
        <v>45362</v>
      </c>
      <c r="D16" s="21">
        <v>26</v>
      </c>
      <c r="E16" s="21">
        <v>20689</v>
      </c>
      <c r="F16" s="22">
        <v>66077</v>
      </c>
      <c r="G16" s="23" t="s">
        <v>91</v>
      </c>
      <c r="H16" s="23" t="s">
        <v>91</v>
      </c>
      <c r="I16" s="23" t="s">
        <v>91</v>
      </c>
      <c r="J16" s="35" t="s">
        <v>91</v>
      </c>
      <c r="K16" s="17"/>
      <c r="L16" s="61"/>
      <c r="M16" s="28"/>
      <c r="N16" s="26"/>
      <c r="O16" s="26"/>
      <c r="P16" s="48"/>
      <c r="Q16" s="49"/>
      <c r="R16" s="49"/>
      <c r="S16" s="49"/>
    </row>
    <row r="17" spans="1:19" ht="15.75" hidden="1" customHeight="1" outlineLevel="1">
      <c r="A17" s="41" t="s">
        <v>57</v>
      </c>
      <c r="B17" s="41" t="s">
        <v>76</v>
      </c>
      <c r="C17" s="32" t="s">
        <v>90</v>
      </c>
      <c r="D17" s="21" t="s">
        <v>90</v>
      </c>
      <c r="E17" s="21" t="s">
        <v>90</v>
      </c>
      <c r="F17" s="22" t="s">
        <v>90</v>
      </c>
      <c r="G17" s="22"/>
      <c r="H17" s="23"/>
      <c r="I17" s="23"/>
      <c r="J17" s="35"/>
      <c r="K17" s="17"/>
      <c r="L17" s="61"/>
      <c r="M17" s="28"/>
      <c r="N17" s="26"/>
      <c r="O17" s="26"/>
      <c r="P17" s="48"/>
      <c r="Q17" s="49"/>
      <c r="R17" s="49"/>
      <c r="S17" s="49"/>
    </row>
    <row r="18" spans="1:19" ht="15.75" hidden="1" customHeight="1" outlineLevel="1">
      <c r="A18" s="42" t="s">
        <v>58</v>
      </c>
      <c r="B18" s="42" t="s">
        <v>15</v>
      </c>
      <c r="C18" s="32">
        <v>22222</v>
      </c>
      <c r="D18" s="21">
        <v>33</v>
      </c>
      <c r="E18" s="21">
        <v>52306</v>
      </c>
      <c r="F18" s="22">
        <v>74561</v>
      </c>
      <c r="G18" s="23">
        <v>0.21541171290180539</v>
      </c>
      <c r="H18" s="23" t="s">
        <v>91</v>
      </c>
      <c r="I18" s="23">
        <v>0.58333333333333337</v>
      </c>
      <c r="J18" s="35">
        <v>0.38628940511578408</v>
      </c>
      <c r="L18" s="61"/>
      <c r="M18" s="28"/>
      <c r="N18" s="26"/>
      <c r="O18" s="26"/>
      <c r="P18" s="48"/>
      <c r="Q18" s="49"/>
      <c r="R18" s="49"/>
      <c r="S18" s="49"/>
    </row>
    <row r="19" spans="1:19" ht="15.75" hidden="1" customHeight="1" outlineLevel="1">
      <c r="A19" s="42" t="s">
        <v>59</v>
      </c>
      <c r="B19" s="42" t="s">
        <v>16</v>
      </c>
      <c r="C19" s="32">
        <v>45949</v>
      </c>
      <c r="D19" s="21">
        <v>38</v>
      </c>
      <c r="E19" s="21">
        <v>29395</v>
      </c>
      <c r="F19" s="22">
        <v>75382</v>
      </c>
      <c r="G19" s="23">
        <v>5.2735664146122942E-2</v>
      </c>
      <c r="H19" s="23" t="s">
        <v>91</v>
      </c>
      <c r="I19" s="23">
        <v>0.17144782723356872</v>
      </c>
      <c r="J19" s="35">
        <v>6.6282737999263874E-2</v>
      </c>
      <c r="L19" s="61"/>
      <c r="M19" s="28"/>
      <c r="N19" s="26"/>
      <c r="O19" s="26"/>
      <c r="P19" s="48"/>
      <c r="Q19" s="49"/>
      <c r="R19" s="49"/>
      <c r="S19" s="49"/>
    </row>
    <row r="20" spans="1:19" ht="15.75" hidden="1" customHeight="1" outlineLevel="1">
      <c r="A20" s="42" t="s">
        <v>60</v>
      </c>
      <c r="B20" s="42" t="s">
        <v>17</v>
      </c>
      <c r="C20" s="32">
        <v>60860</v>
      </c>
      <c r="D20" s="21">
        <v>2899</v>
      </c>
      <c r="E20" s="21">
        <v>1531</v>
      </c>
      <c r="F20" s="22">
        <v>65290</v>
      </c>
      <c r="G20" s="23">
        <v>0.17446212092574231</v>
      </c>
      <c r="H20" s="23">
        <v>6.8299062704352251E-2</v>
      </c>
      <c r="I20" s="23">
        <v>0.26083080763059369</v>
      </c>
      <c r="J20" s="35">
        <v>0.16448521603398197</v>
      </c>
      <c r="L20" s="61"/>
      <c r="M20" s="28"/>
      <c r="N20" s="26"/>
      <c r="O20" s="26"/>
      <c r="P20" s="48"/>
      <c r="Q20" s="49"/>
      <c r="R20" s="49"/>
      <c r="S20" s="49"/>
    </row>
    <row r="21" spans="1:19" ht="15.75" hidden="1" customHeight="1" outlineLevel="1">
      <c r="A21" s="42" t="s">
        <v>123</v>
      </c>
      <c r="B21" s="42" t="s">
        <v>124</v>
      </c>
      <c r="C21" s="32">
        <v>39175</v>
      </c>
      <c r="D21" s="21">
        <v>376</v>
      </c>
      <c r="E21" s="21">
        <v>22364</v>
      </c>
      <c r="F21" s="22">
        <v>61915</v>
      </c>
      <c r="G21" s="23">
        <v>0.27517977988443226</v>
      </c>
      <c r="H21" s="23">
        <v>7.6747088186356074E-2</v>
      </c>
      <c r="I21" s="23">
        <v>0.49161482282932106</v>
      </c>
      <c r="J21" s="35">
        <v>0.32051967661769792</v>
      </c>
      <c r="L21" s="61"/>
      <c r="M21" s="28"/>
      <c r="N21" s="26"/>
      <c r="O21" s="26"/>
      <c r="P21" s="48"/>
      <c r="Q21" s="49"/>
      <c r="R21" s="49"/>
      <c r="S21" s="49"/>
    </row>
    <row r="22" spans="1:19" ht="15.75" customHeight="1" collapsed="1">
      <c r="A22" s="41" t="s">
        <v>125</v>
      </c>
      <c r="B22" s="41" t="s">
        <v>126</v>
      </c>
      <c r="C22" s="32" t="s">
        <v>90</v>
      </c>
      <c r="D22" s="21" t="s">
        <v>90</v>
      </c>
      <c r="E22" s="21" t="s">
        <v>90</v>
      </c>
      <c r="F22" s="22" t="s">
        <v>90</v>
      </c>
      <c r="G22" s="23"/>
      <c r="H22" s="23"/>
      <c r="I22" s="23"/>
      <c r="J22" s="35"/>
      <c r="L22" s="61"/>
      <c r="M22" s="28"/>
      <c r="N22" s="26"/>
      <c r="O22" s="26"/>
      <c r="P22" s="48"/>
      <c r="Q22" s="49"/>
      <c r="R22" s="49"/>
      <c r="S22" s="49"/>
    </row>
    <row r="23" spans="1:19" ht="15.75" customHeight="1">
      <c r="A23" s="42" t="s">
        <v>81</v>
      </c>
      <c r="B23" s="42" t="s">
        <v>81</v>
      </c>
      <c r="C23" s="32">
        <v>8</v>
      </c>
      <c r="D23" s="21">
        <v>16</v>
      </c>
      <c r="E23" s="21">
        <v>6395</v>
      </c>
      <c r="F23" s="22">
        <v>6419</v>
      </c>
      <c r="G23" s="23" t="s">
        <v>91</v>
      </c>
      <c r="H23" s="23">
        <v>9.0909090909090912E-2</v>
      </c>
      <c r="I23" s="23">
        <v>0.62113269606331589</v>
      </c>
      <c r="J23" s="35">
        <v>0.62053388090349071</v>
      </c>
      <c r="L23" s="61"/>
      <c r="M23" s="28"/>
      <c r="N23" s="26"/>
      <c r="O23" s="26"/>
      <c r="P23" s="48"/>
      <c r="Q23" s="49"/>
      <c r="R23" s="49"/>
      <c r="S23" s="49"/>
    </row>
    <row r="24" spans="1:19" ht="15.75" customHeight="1">
      <c r="A24" s="42" t="s">
        <v>64</v>
      </c>
      <c r="B24" s="42" t="s">
        <v>64</v>
      </c>
      <c r="C24" s="32">
        <v>560</v>
      </c>
      <c r="D24" s="21">
        <v>957</v>
      </c>
      <c r="E24" s="21">
        <v>51347</v>
      </c>
      <c r="F24" s="22">
        <v>52864</v>
      </c>
      <c r="G24" s="23">
        <v>0.1276595744680851</v>
      </c>
      <c r="H24" s="23">
        <v>9.0573197523467139E-2</v>
      </c>
      <c r="I24" s="23">
        <v>0.48793322247505683</v>
      </c>
      <c r="J24" s="35">
        <v>0.44766144804473668</v>
      </c>
      <c r="L24" s="61"/>
      <c r="M24" s="28"/>
      <c r="N24" s="26"/>
      <c r="O24" s="26"/>
      <c r="P24" s="48"/>
      <c r="Q24" s="49"/>
      <c r="R24" s="49"/>
      <c r="S24" s="49"/>
    </row>
    <row r="25" spans="1:19" ht="15.75" customHeight="1">
      <c r="A25" s="42" t="s">
        <v>65</v>
      </c>
      <c r="B25" s="42" t="s">
        <v>65</v>
      </c>
      <c r="C25" s="32">
        <v>1524</v>
      </c>
      <c r="D25" s="21">
        <v>1293</v>
      </c>
      <c r="E25" s="21">
        <v>33063</v>
      </c>
      <c r="F25" s="22">
        <v>35880</v>
      </c>
      <c r="G25" s="23">
        <v>0.12439903846153846</v>
      </c>
      <c r="H25" s="23">
        <v>5.9645149112872782E-2</v>
      </c>
      <c r="I25" s="23">
        <v>0.32626749254416149</v>
      </c>
      <c r="J25" s="35">
        <v>0.27186557126758515</v>
      </c>
      <c r="L25" s="61"/>
      <c r="M25" s="28"/>
      <c r="N25" s="26"/>
      <c r="O25" s="26"/>
      <c r="P25" s="48"/>
      <c r="Q25" s="49"/>
      <c r="R25" s="49"/>
      <c r="S25" s="49"/>
    </row>
    <row r="26" spans="1:19" ht="15.75" customHeight="1">
      <c r="A26" s="42" t="s">
        <v>66</v>
      </c>
      <c r="B26" s="42" t="s">
        <v>66</v>
      </c>
      <c r="C26" s="32">
        <v>6958</v>
      </c>
      <c r="D26" s="21">
        <v>1080</v>
      </c>
      <c r="E26" s="21">
        <v>14791</v>
      </c>
      <c r="F26" s="22">
        <v>22829</v>
      </c>
      <c r="G26" s="23">
        <v>7.4631831727569944E-2</v>
      </c>
      <c r="H26" s="23">
        <v>7.1303763440860216E-2</v>
      </c>
      <c r="I26" s="23">
        <v>0.25465436911666828</v>
      </c>
      <c r="J26" s="35">
        <v>0.14357461326148868</v>
      </c>
      <c r="L26" s="61"/>
      <c r="M26" s="28"/>
      <c r="N26" s="26"/>
      <c r="O26" s="26"/>
      <c r="P26" s="48"/>
      <c r="Q26" s="49"/>
      <c r="R26" s="49"/>
      <c r="S26" s="49"/>
    </row>
    <row r="27" spans="1:19" ht="15.75" customHeight="1">
      <c r="A27" s="42" t="s">
        <v>92</v>
      </c>
      <c r="B27" s="42" t="s">
        <v>92</v>
      </c>
      <c r="C27" s="32">
        <v>88983</v>
      </c>
      <c r="D27" s="21" t="s">
        <v>28</v>
      </c>
      <c r="E27" s="21" t="s">
        <v>28</v>
      </c>
      <c r="F27" s="22">
        <v>88983</v>
      </c>
      <c r="G27" s="23">
        <v>9.3588265009483682E-2</v>
      </c>
      <c r="H27" s="23" t="s">
        <v>28</v>
      </c>
      <c r="I27" s="23" t="s">
        <v>28</v>
      </c>
      <c r="J27" s="35">
        <v>9.3588265009483682E-2</v>
      </c>
      <c r="L27" s="61"/>
      <c r="M27" s="28"/>
      <c r="N27" s="26"/>
      <c r="O27" s="26"/>
      <c r="P27" s="48"/>
      <c r="Q27" s="49"/>
      <c r="R27" s="49"/>
      <c r="S27" s="49"/>
    </row>
    <row r="28" spans="1:19" ht="15.75" customHeight="1">
      <c r="A28" s="42" t="s">
        <v>93</v>
      </c>
      <c r="B28" s="42" t="s">
        <v>93</v>
      </c>
      <c r="C28" s="32">
        <v>70173</v>
      </c>
      <c r="D28" s="21" t="s">
        <v>28</v>
      </c>
      <c r="E28" s="21" t="s">
        <v>28</v>
      </c>
      <c r="F28" s="22">
        <v>70173</v>
      </c>
      <c r="G28" s="23">
        <v>0.18746749729144097</v>
      </c>
      <c r="H28" s="23" t="s">
        <v>28</v>
      </c>
      <c r="I28" s="23" t="s">
        <v>28</v>
      </c>
      <c r="J28" s="35">
        <v>0.18746749729144097</v>
      </c>
      <c r="K28" s="15"/>
      <c r="L28" s="61"/>
      <c r="M28" s="28"/>
      <c r="N28" s="26"/>
      <c r="O28" s="26"/>
      <c r="P28" s="48"/>
      <c r="Q28" s="49"/>
      <c r="R28" s="49"/>
      <c r="S28" s="49"/>
    </row>
    <row r="29" spans="1:19" s="5" customFormat="1" ht="30" customHeight="1" thickBot="1">
      <c r="A29" s="44" t="s">
        <v>24</v>
      </c>
      <c r="B29" s="44" t="s">
        <v>24</v>
      </c>
      <c r="C29" s="57">
        <v>168206</v>
      </c>
      <c r="D29" s="58">
        <v>3346</v>
      </c>
      <c r="E29" s="58">
        <v>105596</v>
      </c>
      <c r="F29" s="58">
        <v>277148</v>
      </c>
      <c r="G29" s="59">
        <v>0.11772013300861203</v>
      </c>
      <c r="H29" s="59">
        <v>7.013471592511443E-2</v>
      </c>
      <c r="I29" s="59">
        <v>0.38388639363724669</v>
      </c>
      <c r="J29" s="60">
        <v>0.15476698267677533</v>
      </c>
      <c r="K29" s="45"/>
      <c r="L29" s="61"/>
      <c r="M29" s="28"/>
      <c r="N29" s="26"/>
      <c r="O29" s="26"/>
      <c r="P29" s="50"/>
      <c r="Q29" s="50"/>
      <c r="R29" s="50"/>
      <c r="S29" s="49"/>
    </row>
    <row r="30" spans="1:19" s="2" customFormat="1" ht="14.1" customHeight="1">
      <c r="B30" s="61"/>
      <c r="C30" s="7"/>
      <c r="D30" s="7"/>
      <c r="E30" s="7"/>
      <c r="F30" s="7"/>
      <c r="G30" s="7"/>
      <c r="H30" s="7"/>
      <c r="I30" s="7"/>
      <c r="J30" s="7"/>
      <c r="K30" s="1"/>
      <c r="L30" s="26"/>
      <c r="M30" s="28"/>
      <c r="N30" s="26"/>
      <c r="O30" s="26"/>
    </row>
    <row r="31" spans="1:19" s="2" customFormat="1" ht="14.1" customHeight="1">
      <c r="B31" s="61"/>
      <c r="C31" s="61"/>
      <c r="D31" s="61"/>
      <c r="E31" s="61"/>
      <c r="F31" s="61"/>
      <c r="G31" s="7"/>
      <c r="H31" s="7"/>
      <c r="I31" s="7"/>
      <c r="J31" s="7"/>
      <c r="K31" s="7"/>
      <c r="L31" s="26"/>
      <c r="M31" s="28"/>
      <c r="N31" s="26"/>
      <c r="O31" s="26"/>
    </row>
    <row r="32" spans="1:19" ht="13.5" customHeight="1">
      <c r="B32" s="61"/>
      <c r="C32" s="61"/>
      <c r="D32" s="61"/>
      <c r="E32" s="61"/>
      <c r="F32" s="61"/>
      <c r="G32" s="20"/>
      <c r="H32" s="20"/>
      <c r="I32" s="20"/>
      <c r="J32" s="20"/>
      <c r="K32" s="20"/>
      <c r="L32" s="26"/>
      <c r="M32" s="28"/>
      <c r="N32" s="26"/>
      <c r="O32" s="26"/>
    </row>
    <row r="33" spans="2:15" ht="18" customHeight="1">
      <c r="B33" s="61"/>
      <c r="C33" s="61"/>
      <c r="D33" s="61"/>
      <c r="E33" s="61"/>
      <c r="F33" s="61"/>
      <c r="G33" s="20"/>
      <c r="H33" s="20"/>
      <c r="I33" s="20"/>
      <c r="J33" s="20"/>
      <c r="K33" s="20"/>
      <c r="L33" s="26"/>
      <c r="M33" s="28"/>
      <c r="N33" s="26"/>
      <c r="O33" s="26"/>
    </row>
    <row r="34" spans="2:15">
      <c r="C34" s="61"/>
      <c r="D34" s="61"/>
      <c r="E34" s="61"/>
      <c r="F34" s="61"/>
      <c r="L34" s="26"/>
      <c r="M34" s="28"/>
      <c r="N34" s="26"/>
      <c r="O34" s="26"/>
    </row>
    <row r="35" spans="2:15">
      <c r="C35" s="61"/>
      <c r="D35" s="61"/>
      <c r="E35" s="61"/>
      <c r="F35" s="61"/>
      <c r="L35" s="26"/>
      <c r="M35" s="28"/>
      <c r="N35" s="26"/>
      <c r="O35" s="26"/>
    </row>
    <row r="36" spans="2:15">
      <c r="C36" s="61"/>
      <c r="D36" s="61"/>
      <c r="E36" s="61"/>
      <c r="F36" s="61"/>
    </row>
    <row r="37" spans="2:15">
      <c r="C37" s="61"/>
      <c r="D37" s="61"/>
      <c r="E37" s="61"/>
      <c r="F37" s="61"/>
    </row>
    <row r="38" spans="2:15">
      <c r="C38" s="61"/>
      <c r="D38" s="61"/>
      <c r="E38" s="61"/>
      <c r="F38" s="61"/>
    </row>
    <row r="39" spans="2:15">
      <c r="C39" s="61"/>
      <c r="D39" s="61"/>
      <c r="E39" s="61"/>
      <c r="F39" s="61"/>
    </row>
    <row r="40" spans="2:15">
      <c r="C40" s="61"/>
      <c r="D40" s="61"/>
      <c r="E40" s="61"/>
      <c r="F40" s="61"/>
    </row>
    <row r="41" spans="2:15">
      <c r="C41" s="61"/>
      <c r="D41" s="61"/>
      <c r="E41" s="61"/>
      <c r="F41" s="61"/>
    </row>
    <row r="42" spans="2:15">
      <c r="C42" s="61"/>
      <c r="D42" s="61"/>
      <c r="E42" s="61"/>
      <c r="F42" s="61"/>
    </row>
    <row r="43" spans="2:15">
      <c r="C43" s="61"/>
      <c r="D43" s="61"/>
      <c r="E43" s="61"/>
      <c r="F43" s="61"/>
    </row>
    <row r="44" spans="2:15">
      <c r="C44" s="61"/>
      <c r="D44" s="61"/>
      <c r="E44" s="61"/>
      <c r="F44" s="61"/>
    </row>
    <row r="45" spans="2:15">
      <c r="C45" s="61"/>
      <c r="D45" s="61"/>
      <c r="E45" s="61"/>
      <c r="F45" s="61"/>
    </row>
    <row r="46" spans="2:15">
      <c r="C46" s="61"/>
      <c r="D46" s="61"/>
      <c r="E46" s="61"/>
      <c r="F46" s="61"/>
    </row>
    <row r="47" spans="2:15">
      <c r="C47" s="61"/>
      <c r="D47" s="61"/>
      <c r="E47" s="61"/>
      <c r="F47" s="61"/>
    </row>
    <row r="48" spans="2:15">
      <c r="C48" s="61"/>
      <c r="D48" s="61"/>
      <c r="E48" s="61"/>
      <c r="F48" s="61"/>
    </row>
    <row r="49" spans="3:6">
      <c r="C49" s="61"/>
      <c r="D49" s="61"/>
      <c r="E49" s="61"/>
      <c r="F49" s="61"/>
    </row>
    <row r="50" spans="3:6">
      <c r="C50" s="61"/>
      <c r="D50" s="61"/>
      <c r="E50" s="61"/>
      <c r="F50" s="61"/>
    </row>
  </sheetData>
  <mergeCells count="4">
    <mergeCell ref="C2:F2"/>
    <mergeCell ref="G2:J2"/>
    <mergeCell ref="C5:F5"/>
    <mergeCell ref="G5:J5"/>
  </mergeCells>
  <pageMargins left="0.15748031496062992" right="7.874015748031496E-2" top="0.35433070866141736" bottom="0.27559055118110237" header="0.31496062992125984" footer="0.27559055118110237"/>
  <pageSetup paperSize="9" scale="5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50"/>
  <sheetViews>
    <sheetView zoomScaleNormal="100" workbookViewId="0"/>
  </sheetViews>
  <sheetFormatPr baseColWidth="10" defaultColWidth="11" defaultRowHeight="12.75"/>
  <cols>
    <col min="1" max="2" width="46.83203125" style="1" customWidth="1"/>
    <col min="3" max="10" width="10.83203125" style="1" customWidth="1"/>
    <col min="11" max="11" width="13.1640625" style="1" customWidth="1"/>
    <col min="12" max="12" width="13.1640625" style="18" customWidth="1"/>
    <col min="13" max="13" width="11" style="18" customWidth="1"/>
    <col min="14" max="14" width="9" style="1" bestFit="1" customWidth="1"/>
    <col min="15" max="15" width="6.6640625" style="1" customWidth="1"/>
    <col min="16" max="16" width="10" style="1" customWidth="1"/>
    <col min="17" max="17" width="11.83203125" style="1" customWidth="1"/>
    <col min="18" max="16384" width="11" style="1"/>
  </cols>
  <sheetData>
    <row r="1" spans="1:19" s="25" customFormat="1" ht="108" customHeight="1">
      <c r="A1" s="55" t="s">
        <v>154</v>
      </c>
      <c r="B1" s="55" t="s">
        <v>155</v>
      </c>
      <c r="L1" s="61"/>
    </row>
    <row r="2" spans="1:19" s="26" customFormat="1" ht="30" customHeight="1">
      <c r="A2" s="28"/>
      <c r="C2" s="231" t="s">
        <v>119</v>
      </c>
      <c r="D2" s="232"/>
      <c r="E2" s="232"/>
      <c r="F2" s="233"/>
      <c r="G2" s="234" t="s">
        <v>120</v>
      </c>
      <c r="H2" s="235"/>
      <c r="I2" s="235"/>
      <c r="J2" s="236"/>
      <c r="L2" s="61"/>
      <c r="M2" s="27"/>
    </row>
    <row r="3" spans="1:19" s="26" customFormat="1" ht="30" customHeight="1">
      <c r="A3" s="28"/>
      <c r="B3" s="28"/>
      <c r="C3" s="47" t="s">
        <v>85</v>
      </c>
      <c r="D3" s="47" t="s">
        <v>86</v>
      </c>
      <c r="E3" s="47" t="s">
        <v>87</v>
      </c>
      <c r="F3" s="156" t="s">
        <v>24</v>
      </c>
      <c r="G3" s="47" t="s">
        <v>85</v>
      </c>
      <c r="H3" s="47" t="s">
        <v>86</v>
      </c>
      <c r="I3" s="47" t="s">
        <v>87</v>
      </c>
      <c r="J3" s="156" t="s">
        <v>24</v>
      </c>
      <c r="L3" s="61"/>
      <c r="M3" s="28"/>
    </row>
    <row r="4" spans="1:19" s="25" customFormat="1" ht="15.75" customHeight="1">
      <c r="A4" s="38"/>
      <c r="B4" s="39"/>
      <c r="C4" s="56"/>
      <c r="D4" s="56"/>
      <c r="E4" s="56"/>
      <c r="F4" s="56"/>
      <c r="G4" s="56"/>
      <c r="H4" s="56"/>
      <c r="I4" s="56"/>
      <c r="J4" s="56"/>
      <c r="L4" s="61"/>
    </row>
    <row r="5" spans="1:19" s="26" customFormat="1" ht="30" customHeight="1">
      <c r="A5" s="28"/>
      <c r="C5" s="231" t="s">
        <v>121</v>
      </c>
      <c r="D5" s="232"/>
      <c r="E5" s="232"/>
      <c r="F5" s="233"/>
      <c r="G5" s="234" t="s">
        <v>122</v>
      </c>
      <c r="H5" s="235"/>
      <c r="I5" s="235"/>
      <c r="J5" s="236"/>
      <c r="L5" s="61"/>
      <c r="M5" s="27"/>
    </row>
    <row r="6" spans="1:19" s="26" customFormat="1" ht="30" customHeight="1">
      <c r="A6" s="28" t="s">
        <v>74</v>
      </c>
      <c r="B6" s="28" t="s">
        <v>3</v>
      </c>
      <c r="C6" s="47" t="s">
        <v>82</v>
      </c>
      <c r="D6" s="47" t="s">
        <v>83</v>
      </c>
      <c r="E6" s="47" t="s">
        <v>84</v>
      </c>
      <c r="F6" s="156" t="s">
        <v>24</v>
      </c>
      <c r="G6" s="47" t="s">
        <v>82</v>
      </c>
      <c r="H6" s="47" t="s">
        <v>83</v>
      </c>
      <c r="I6" s="47" t="s">
        <v>84</v>
      </c>
      <c r="J6" s="156" t="s">
        <v>24</v>
      </c>
      <c r="L6" s="61"/>
      <c r="M6" s="28"/>
    </row>
    <row r="7" spans="1:19" s="5" customFormat="1" ht="15.75" customHeight="1">
      <c r="A7" s="46"/>
      <c r="B7" s="40"/>
      <c r="C7" s="30">
        <v>1</v>
      </c>
      <c r="D7" s="3">
        <f>C7+1</f>
        <v>2</v>
      </c>
      <c r="E7" s="3">
        <f>D7+1</f>
        <v>3</v>
      </c>
      <c r="F7" s="3">
        <v>4</v>
      </c>
      <c r="G7" s="3">
        <v>5</v>
      </c>
      <c r="H7" s="4">
        <f>G7+1</f>
        <v>6</v>
      </c>
      <c r="I7" s="3">
        <f>H7+1</f>
        <v>7</v>
      </c>
      <c r="J7" s="33">
        <f>I7+1</f>
        <v>8</v>
      </c>
      <c r="L7" s="61"/>
      <c r="M7" s="28"/>
      <c r="N7" s="26"/>
      <c r="O7" s="26"/>
    </row>
    <row r="8" spans="1:19" ht="15.75" customHeight="1">
      <c r="A8" s="37" t="s">
        <v>48</v>
      </c>
      <c r="B8" s="41" t="s">
        <v>5</v>
      </c>
      <c r="C8" s="31" t="s">
        <v>25</v>
      </c>
      <c r="D8" s="7"/>
      <c r="E8" s="7"/>
      <c r="F8" s="7"/>
      <c r="G8" s="7"/>
      <c r="H8" s="7"/>
      <c r="I8" s="7"/>
      <c r="J8" s="34"/>
      <c r="L8" s="61"/>
      <c r="M8" s="28"/>
      <c r="N8" s="26"/>
      <c r="O8" s="26"/>
      <c r="P8" s="5"/>
    </row>
    <row r="9" spans="1:19" ht="15.75" customHeight="1">
      <c r="A9" s="29" t="s">
        <v>49</v>
      </c>
      <c r="B9" s="42" t="s">
        <v>6</v>
      </c>
      <c r="C9" s="32">
        <v>48245</v>
      </c>
      <c r="D9" s="21">
        <v>87</v>
      </c>
      <c r="E9" s="21">
        <v>52453</v>
      </c>
      <c r="F9" s="22">
        <v>100785</v>
      </c>
      <c r="G9" s="23">
        <v>8.5956833176931799E-2</v>
      </c>
      <c r="H9" s="23">
        <v>4.2805569881382156E-2</v>
      </c>
      <c r="I9" s="23">
        <v>0.37504098079430309</v>
      </c>
      <c r="J9" s="35">
        <v>0.14117875451031681</v>
      </c>
      <c r="K9" s="7"/>
      <c r="L9" s="61"/>
      <c r="M9" s="126"/>
      <c r="N9" s="26"/>
      <c r="O9" s="26"/>
      <c r="P9" s="48"/>
      <c r="Q9" s="49"/>
      <c r="R9" s="49"/>
      <c r="S9" s="49"/>
    </row>
    <row r="10" spans="1:19" ht="15.75" customHeight="1">
      <c r="A10" s="29" t="s">
        <v>50</v>
      </c>
      <c r="B10" s="42" t="s">
        <v>7</v>
      </c>
      <c r="C10" s="32">
        <v>115833</v>
      </c>
      <c r="D10" s="21">
        <v>3193</v>
      </c>
      <c r="E10" s="21">
        <v>51490</v>
      </c>
      <c r="F10" s="22">
        <v>170516</v>
      </c>
      <c r="G10" s="23">
        <v>0.13854865490718749</v>
      </c>
      <c r="H10" s="23">
        <v>6.8593902764198744E-2</v>
      </c>
      <c r="I10" s="23">
        <v>0.36920611876349985</v>
      </c>
      <c r="J10" s="35">
        <v>0.16231715339297315</v>
      </c>
      <c r="K10" s="7"/>
      <c r="L10" s="61"/>
      <c r="M10" s="28"/>
      <c r="N10" s="26"/>
      <c r="O10" s="26"/>
      <c r="P10" s="48"/>
      <c r="Q10" s="49"/>
      <c r="R10" s="49"/>
      <c r="S10" s="49"/>
    </row>
    <row r="11" spans="1:19" ht="15.75" customHeight="1">
      <c r="A11" s="37" t="s">
        <v>51</v>
      </c>
      <c r="B11" s="41" t="s">
        <v>8</v>
      </c>
      <c r="C11" s="32"/>
      <c r="D11" s="21"/>
      <c r="E11" s="21"/>
      <c r="F11" s="22"/>
      <c r="G11" s="23"/>
      <c r="H11" s="23"/>
      <c r="I11" s="23"/>
      <c r="J11" s="35"/>
      <c r="K11" s="11"/>
      <c r="L11" s="61"/>
      <c r="M11" s="28"/>
      <c r="N11" s="26"/>
      <c r="O11" s="26"/>
      <c r="P11" s="48"/>
      <c r="Q11" s="49"/>
      <c r="R11" s="49"/>
      <c r="S11" s="49"/>
    </row>
    <row r="12" spans="1:19" ht="15.75" customHeight="1">
      <c r="A12" s="29" t="s">
        <v>52</v>
      </c>
      <c r="B12" s="42" t="s">
        <v>88</v>
      </c>
      <c r="C12" s="32">
        <v>132652</v>
      </c>
      <c r="D12" s="21">
        <v>2124</v>
      </c>
      <c r="E12" s="21">
        <v>74790</v>
      </c>
      <c r="F12" s="22">
        <v>209566</v>
      </c>
      <c r="G12" s="23">
        <v>0.10594744773792474</v>
      </c>
      <c r="H12" s="23">
        <v>5.1081181267762267E-2</v>
      </c>
      <c r="I12" s="23">
        <v>0.37503947417719757</v>
      </c>
      <c r="J12" s="35">
        <v>0.13891713286377438</v>
      </c>
      <c r="K12" s="13"/>
      <c r="L12" s="61"/>
      <c r="M12" s="28"/>
      <c r="N12" s="26"/>
      <c r="O12" s="26"/>
      <c r="P12" s="48"/>
      <c r="Q12" s="49"/>
      <c r="R12" s="49"/>
      <c r="S12" s="49"/>
    </row>
    <row r="13" spans="1:19" ht="15.75" customHeight="1">
      <c r="A13" s="29" t="s">
        <v>53</v>
      </c>
      <c r="B13" s="42" t="s">
        <v>89</v>
      </c>
      <c r="C13" s="32">
        <v>31426</v>
      </c>
      <c r="D13" s="21">
        <v>1156</v>
      </c>
      <c r="E13" s="21">
        <v>29153</v>
      </c>
      <c r="F13" s="22">
        <v>61735</v>
      </c>
      <c r="G13" s="23">
        <v>0.22537507642623106</v>
      </c>
      <c r="H13" s="23">
        <v>0.17026860142019143</v>
      </c>
      <c r="I13" s="23">
        <v>0.36354115757871952</v>
      </c>
      <c r="J13" s="35">
        <v>0.26487896145162637</v>
      </c>
      <c r="K13" s="15"/>
      <c r="L13" s="61"/>
      <c r="M13" s="28"/>
      <c r="N13" s="26"/>
      <c r="O13" s="26"/>
      <c r="P13" s="48"/>
      <c r="Q13" s="49"/>
      <c r="R13" s="49"/>
      <c r="S13" s="49"/>
    </row>
    <row r="14" spans="1:19" ht="15.75" customHeight="1">
      <c r="A14" s="37" t="s">
        <v>54</v>
      </c>
      <c r="B14" s="41" t="s">
        <v>75</v>
      </c>
      <c r="C14" s="32"/>
      <c r="D14" s="21"/>
      <c r="E14" s="21"/>
      <c r="F14" s="22"/>
      <c r="G14" s="24"/>
      <c r="H14" s="24"/>
      <c r="I14" s="24"/>
      <c r="J14" s="36"/>
      <c r="K14" s="16"/>
      <c r="L14" s="61"/>
      <c r="M14" s="28"/>
      <c r="N14" s="26"/>
      <c r="O14" s="26"/>
      <c r="P14" s="48"/>
      <c r="Q14" s="49"/>
      <c r="R14" s="49"/>
      <c r="S14" s="49"/>
    </row>
    <row r="15" spans="1:19" ht="15.75" customHeight="1">
      <c r="A15" s="29" t="s">
        <v>79</v>
      </c>
      <c r="B15" s="42" t="s">
        <v>41</v>
      </c>
      <c r="C15" s="32">
        <v>119535</v>
      </c>
      <c r="D15" s="21">
        <v>3260</v>
      </c>
      <c r="E15" s="21">
        <v>83535</v>
      </c>
      <c r="F15" s="22">
        <v>206330</v>
      </c>
      <c r="G15" s="24" t="s">
        <v>91</v>
      </c>
      <c r="H15" s="24" t="s">
        <v>91</v>
      </c>
      <c r="I15" s="24" t="s">
        <v>91</v>
      </c>
      <c r="J15" s="36" t="s">
        <v>91</v>
      </c>
      <c r="K15" s="17"/>
      <c r="L15" s="61"/>
      <c r="M15" s="28"/>
      <c r="N15" s="26"/>
      <c r="O15" s="26"/>
      <c r="P15" s="48"/>
      <c r="Q15" s="49"/>
      <c r="R15" s="49"/>
      <c r="S15" s="49"/>
    </row>
    <row r="16" spans="1:19" ht="15.75" customHeight="1">
      <c r="A16" s="29" t="s">
        <v>56</v>
      </c>
      <c r="B16" s="42" t="s">
        <v>0</v>
      </c>
      <c r="C16" s="32">
        <v>44543</v>
      </c>
      <c r="D16" s="21">
        <v>20</v>
      </c>
      <c r="E16" s="21">
        <v>20408</v>
      </c>
      <c r="F16" s="22">
        <v>64971</v>
      </c>
      <c r="G16" s="24" t="s">
        <v>91</v>
      </c>
      <c r="H16" s="24" t="s">
        <v>91</v>
      </c>
      <c r="I16" s="24" t="s">
        <v>91</v>
      </c>
      <c r="J16" s="36" t="s">
        <v>91</v>
      </c>
      <c r="K16" s="17"/>
      <c r="L16" s="61"/>
      <c r="M16" s="28"/>
      <c r="N16" s="26"/>
      <c r="O16" s="26"/>
      <c r="P16" s="48"/>
      <c r="Q16" s="49"/>
      <c r="R16" s="49"/>
      <c r="S16" s="49"/>
    </row>
    <row r="17" spans="1:19" ht="15.75" customHeight="1">
      <c r="A17" s="37" t="s">
        <v>57</v>
      </c>
      <c r="B17" s="41" t="s">
        <v>76</v>
      </c>
      <c r="C17" s="32"/>
      <c r="D17" s="21"/>
      <c r="E17" s="21"/>
      <c r="F17" s="22"/>
      <c r="G17" s="24"/>
      <c r="H17" s="24"/>
      <c r="I17" s="24"/>
      <c r="J17" s="36"/>
      <c r="K17" s="17"/>
      <c r="L17" s="61"/>
      <c r="M17" s="28"/>
      <c r="N17" s="26"/>
      <c r="O17" s="26"/>
      <c r="P17" s="48"/>
      <c r="Q17" s="49"/>
      <c r="R17" s="49"/>
      <c r="S17" s="49"/>
    </row>
    <row r="18" spans="1:19" ht="15.75" customHeight="1">
      <c r="A18" s="29" t="s">
        <v>58</v>
      </c>
      <c r="B18" s="42" t="s">
        <v>15</v>
      </c>
      <c r="C18" s="32">
        <v>22034</v>
      </c>
      <c r="D18" s="107">
        <v>30</v>
      </c>
      <c r="E18" s="21">
        <v>50930</v>
      </c>
      <c r="F18" s="22">
        <v>72994</v>
      </c>
      <c r="G18" s="23">
        <v>0.21661724011386291</v>
      </c>
      <c r="H18" s="23" t="s">
        <v>91</v>
      </c>
      <c r="I18" s="23">
        <v>0.57744233261834577</v>
      </c>
      <c r="J18" s="35">
        <v>0.38403438224718622</v>
      </c>
      <c r="L18" s="61"/>
      <c r="M18" s="28"/>
      <c r="N18" s="26"/>
      <c r="O18" s="26"/>
      <c r="P18" s="48"/>
      <c r="Q18" s="49"/>
      <c r="R18" s="49"/>
      <c r="S18" s="49"/>
    </row>
    <row r="19" spans="1:19" ht="15.75" customHeight="1">
      <c r="A19" s="29" t="s">
        <v>59</v>
      </c>
      <c r="B19" s="42" t="s">
        <v>16</v>
      </c>
      <c r="C19" s="32">
        <v>44518</v>
      </c>
      <c r="D19" s="107">
        <v>31</v>
      </c>
      <c r="E19" s="21">
        <v>29589</v>
      </c>
      <c r="F19" s="22">
        <v>74138</v>
      </c>
      <c r="G19" s="23">
        <v>5.2242864949468192E-2</v>
      </c>
      <c r="H19" s="23" t="s">
        <v>91</v>
      </c>
      <c r="I19" s="23">
        <v>0.16664632486175396</v>
      </c>
      <c r="J19" s="35">
        <v>6.599264333225964E-2</v>
      </c>
      <c r="L19" s="61"/>
      <c r="M19" s="28"/>
      <c r="N19" s="26"/>
      <c r="O19" s="26"/>
      <c r="P19" s="48"/>
      <c r="Q19" s="49"/>
      <c r="R19" s="49"/>
      <c r="S19" s="49"/>
    </row>
    <row r="20" spans="1:19" ht="15.75" customHeight="1">
      <c r="A20" s="29" t="s">
        <v>60</v>
      </c>
      <c r="B20" s="42" t="s">
        <v>17</v>
      </c>
      <c r="C20" s="32">
        <v>60708</v>
      </c>
      <c r="D20" s="21">
        <v>2865</v>
      </c>
      <c r="E20" s="21">
        <v>1578</v>
      </c>
      <c r="F20" s="22">
        <v>65151</v>
      </c>
      <c r="G20" s="23">
        <v>0.17442006233036259</v>
      </c>
      <c r="H20" s="23">
        <v>6.5947611710323581E-2</v>
      </c>
      <c r="I20" s="23">
        <v>0.25574760865917101</v>
      </c>
      <c r="J20" s="35">
        <v>0.16396057828737967</v>
      </c>
      <c r="L20" s="61"/>
      <c r="M20" s="28"/>
      <c r="N20" s="26"/>
      <c r="O20" s="26"/>
      <c r="P20" s="48"/>
      <c r="Q20" s="49"/>
      <c r="R20" s="49"/>
      <c r="S20" s="49"/>
    </row>
    <row r="21" spans="1:19" ht="15.75" customHeight="1">
      <c r="A21" s="29" t="s">
        <v>123</v>
      </c>
      <c r="B21" s="42" t="s">
        <v>124</v>
      </c>
      <c r="C21" s="32">
        <v>36818</v>
      </c>
      <c r="D21" s="21">
        <v>354</v>
      </c>
      <c r="E21" s="21">
        <v>21846</v>
      </c>
      <c r="F21" s="22">
        <v>59018</v>
      </c>
      <c r="G21" s="23">
        <v>0.27605529703679682</v>
      </c>
      <c r="H21" s="23">
        <v>7.2929802437999153E-2</v>
      </c>
      <c r="I21" s="23">
        <v>0.47854733528221272</v>
      </c>
      <c r="J21" s="35">
        <v>0.32026553588419382</v>
      </c>
      <c r="L21" s="61"/>
      <c r="M21" s="28"/>
      <c r="N21" s="26"/>
      <c r="O21" s="26"/>
      <c r="P21" s="48"/>
      <c r="Q21" s="49"/>
      <c r="R21" s="49"/>
      <c r="S21" s="49"/>
    </row>
    <row r="22" spans="1:19" ht="15.75" customHeight="1">
      <c r="A22" s="37" t="s">
        <v>125</v>
      </c>
      <c r="B22" s="41" t="s">
        <v>126</v>
      </c>
      <c r="C22" s="32"/>
      <c r="D22" s="21"/>
      <c r="E22" s="21"/>
      <c r="F22" s="22"/>
      <c r="G22" s="24"/>
      <c r="H22" s="24"/>
      <c r="I22" s="24"/>
      <c r="J22" s="36"/>
      <c r="L22" s="61"/>
      <c r="M22" s="28"/>
      <c r="N22" s="26"/>
      <c r="O22" s="26"/>
      <c r="P22" s="48"/>
      <c r="Q22" s="49"/>
      <c r="R22" s="49"/>
      <c r="S22" s="49"/>
    </row>
    <row r="23" spans="1:19" ht="15.75" customHeight="1">
      <c r="A23" s="29" t="s">
        <v>81</v>
      </c>
      <c r="B23" s="42" t="s">
        <v>81</v>
      </c>
      <c r="C23" s="32">
        <v>5</v>
      </c>
      <c r="D23" s="21">
        <v>11</v>
      </c>
      <c r="E23" s="21">
        <v>6118</v>
      </c>
      <c r="F23" s="22">
        <v>6134</v>
      </c>
      <c r="G23" s="23" t="s">
        <v>91</v>
      </c>
      <c r="H23" s="23">
        <v>6.6666666666666666E-2</v>
      </c>
      <c r="I23" s="23">
        <v>0.61715995298643023</v>
      </c>
      <c r="J23" s="35">
        <v>0.61627906976744184</v>
      </c>
      <c r="L23" s="61"/>
      <c r="M23" s="28"/>
      <c r="N23" s="26"/>
      <c r="O23" s="26"/>
      <c r="P23" s="48"/>
      <c r="Q23" s="49"/>
      <c r="R23" s="49"/>
      <c r="S23" s="49"/>
    </row>
    <row r="24" spans="1:19" ht="15.75" customHeight="1">
      <c r="A24" s="29" t="s">
        <v>64</v>
      </c>
      <c r="B24" s="42" t="s">
        <v>71</v>
      </c>
      <c r="C24" s="32">
        <v>498</v>
      </c>
      <c r="D24" s="21">
        <v>946</v>
      </c>
      <c r="E24" s="21">
        <v>51373</v>
      </c>
      <c r="F24" s="22">
        <v>52817</v>
      </c>
      <c r="G24" s="23">
        <v>0.12941176470588237</v>
      </c>
      <c r="H24" s="23">
        <v>8.7560738581146727E-2</v>
      </c>
      <c r="I24" s="23">
        <v>0.47402964083659183</v>
      </c>
      <c r="J24" s="35">
        <v>0.43460008415254564</v>
      </c>
      <c r="L24" s="61"/>
      <c r="M24" s="28"/>
      <c r="N24" s="26"/>
      <c r="O24" s="26"/>
      <c r="P24" s="48"/>
      <c r="Q24" s="49"/>
      <c r="R24" s="49"/>
      <c r="S24" s="49"/>
    </row>
    <row r="25" spans="1:19" ht="15.75" customHeight="1">
      <c r="A25" s="29" t="s">
        <v>65</v>
      </c>
      <c r="B25" s="42" t="s">
        <v>68</v>
      </c>
      <c r="C25" s="32">
        <v>1548</v>
      </c>
      <c r="D25" s="21">
        <v>1282</v>
      </c>
      <c r="E25" s="21">
        <v>32062</v>
      </c>
      <c r="F25" s="22">
        <v>34892</v>
      </c>
      <c r="G25" s="23">
        <v>0.11983471074380166</v>
      </c>
      <c r="H25" s="23">
        <v>5.8248796222710487E-2</v>
      </c>
      <c r="I25" s="23">
        <v>0.31434278865361565</v>
      </c>
      <c r="J25" s="35">
        <v>0.26125712846528865</v>
      </c>
      <c r="L25" s="61"/>
      <c r="M25" s="28"/>
      <c r="N25" s="26"/>
      <c r="O25" s="26"/>
      <c r="P25" s="48"/>
      <c r="Q25" s="49"/>
      <c r="R25" s="49"/>
      <c r="S25" s="49"/>
    </row>
    <row r="26" spans="1:19" ht="15.75" customHeight="1">
      <c r="A26" s="29" t="s">
        <v>66</v>
      </c>
      <c r="B26" s="42" t="s">
        <v>69</v>
      </c>
      <c r="C26" s="32">
        <v>6440</v>
      </c>
      <c r="D26" s="21">
        <v>1041</v>
      </c>
      <c r="E26" s="21">
        <v>14390</v>
      </c>
      <c r="F26" s="22">
        <v>21871</v>
      </c>
      <c r="G26" s="23">
        <v>6.5775641988286532E-2</v>
      </c>
      <c r="H26" s="23">
        <v>6.7029579589427429E-2</v>
      </c>
      <c r="I26" s="23">
        <v>0.24561930133953699</v>
      </c>
      <c r="J26" s="35">
        <v>0.13351387184586525</v>
      </c>
      <c r="L26" s="61"/>
      <c r="M26" s="28"/>
      <c r="N26" s="26"/>
      <c r="O26" s="26"/>
      <c r="P26" s="48"/>
      <c r="Q26" s="49"/>
      <c r="R26" s="49"/>
      <c r="S26" s="49"/>
    </row>
    <row r="27" spans="1:19" ht="15.75" customHeight="1">
      <c r="A27" s="29" t="s">
        <v>67</v>
      </c>
      <c r="B27" s="42" t="s">
        <v>70</v>
      </c>
      <c r="C27" s="32">
        <v>87029</v>
      </c>
      <c r="D27" s="21" t="s">
        <v>28</v>
      </c>
      <c r="E27" s="21" t="s">
        <v>28</v>
      </c>
      <c r="F27" s="22">
        <v>87029</v>
      </c>
      <c r="G27" s="23">
        <v>9.3677612458248391E-2</v>
      </c>
      <c r="H27" s="21" t="s">
        <v>28</v>
      </c>
      <c r="I27" s="21" t="s">
        <v>28</v>
      </c>
      <c r="J27" s="35">
        <v>9.3677612458248391E-2</v>
      </c>
      <c r="L27" s="61"/>
      <c r="M27" s="28"/>
      <c r="N27" s="26"/>
      <c r="O27" s="26"/>
      <c r="P27" s="48"/>
      <c r="Q27" s="49"/>
      <c r="R27" s="49"/>
      <c r="S27" s="49"/>
    </row>
    <row r="28" spans="1:19" ht="15.75" customHeight="1">
      <c r="A28" s="29" t="s">
        <v>63</v>
      </c>
      <c r="B28" s="42" t="s">
        <v>38</v>
      </c>
      <c r="C28" s="32">
        <v>68558</v>
      </c>
      <c r="D28" s="21" t="s">
        <v>28</v>
      </c>
      <c r="E28" s="21" t="s">
        <v>28</v>
      </c>
      <c r="F28" s="22">
        <v>68558</v>
      </c>
      <c r="G28" s="23">
        <v>0.18779526683785197</v>
      </c>
      <c r="H28" s="21" t="s">
        <v>28</v>
      </c>
      <c r="I28" s="21" t="s">
        <v>28</v>
      </c>
      <c r="J28" s="35">
        <v>0.18779526683785197</v>
      </c>
      <c r="K28" s="15"/>
      <c r="L28" s="61"/>
      <c r="M28" s="28"/>
      <c r="N28" s="26"/>
      <c r="O28" s="26"/>
      <c r="P28" s="48"/>
      <c r="Q28" s="49"/>
      <c r="R28" s="49"/>
      <c r="S28" s="49"/>
    </row>
    <row r="29" spans="1:19" s="5" customFormat="1" ht="30" customHeight="1" thickBot="1">
      <c r="A29" s="43" t="s">
        <v>24</v>
      </c>
      <c r="B29" s="44" t="s">
        <v>24</v>
      </c>
      <c r="C29" s="122">
        <v>164078</v>
      </c>
      <c r="D29" s="123">
        <v>3280</v>
      </c>
      <c r="E29" s="123">
        <v>103943</v>
      </c>
      <c r="F29" s="123">
        <v>271301</v>
      </c>
      <c r="G29" s="124">
        <v>0.11716830557306734</v>
      </c>
      <c r="H29" s="124">
        <v>6.7528705025243385E-2</v>
      </c>
      <c r="I29" s="124">
        <v>0.37234099204089743</v>
      </c>
      <c r="J29" s="125">
        <v>0.15353433417309426</v>
      </c>
      <c r="K29" s="45"/>
      <c r="L29" s="61"/>
      <c r="M29" s="28"/>
      <c r="N29" s="26"/>
      <c r="O29" s="26"/>
      <c r="P29" s="50"/>
      <c r="Q29" s="50"/>
      <c r="R29" s="50"/>
      <c r="S29" s="49"/>
    </row>
    <row r="30" spans="1:19" s="2" customFormat="1" ht="14.1" customHeight="1">
      <c r="B30" s="61"/>
      <c r="C30" s="7"/>
      <c r="D30" s="7"/>
      <c r="E30" s="7"/>
      <c r="F30" s="7"/>
      <c r="G30" s="7"/>
      <c r="H30" s="7"/>
      <c r="I30" s="7"/>
      <c r="J30" s="7"/>
      <c r="K30" s="1"/>
      <c r="L30" s="26"/>
      <c r="M30" s="28"/>
      <c r="N30" s="26"/>
      <c r="O30" s="26"/>
    </row>
    <row r="31" spans="1:19" s="2" customFormat="1" ht="14.1" customHeight="1">
      <c r="B31" s="61"/>
      <c r="C31" s="61"/>
      <c r="D31" s="61"/>
      <c r="E31" s="61"/>
      <c r="F31" s="61"/>
      <c r="G31" s="7"/>
      <c r="H31" s="7"/>
      <c r="I31" s="7"/>
      <c r="J31" s="7"/>
      <c r="K31" s="7"/>
      <c r="L31" s="26"/>
      <c r="M31" s="28"/>
      <c r="N31" s="26"/>
      <c r="O31" s="26"/>
    </row>
    <row r="32" spans="1:19" ht="13.5" customHeight="1">
      <c r="B32" s="61"/>
      <c r="C32" s="61"/>
      <c r="D32" s="61"/>
      <c r="E32" s="61"/>
      <c r="F32" s="61"/>
      <c r="G32" s="20"/>
      <c r="H32" s="20"/>
      <c r="I32" s="20"/>
      <c r="J32" s="20"/>
      <c r="K32" s="20"/>
      <c r="L32" s="26"/>
      <c r="M32" s="28"/>
      <c r="N32" s="26"/>
      <c r="O32" s="26"/>
    </row>
    <row r="33" spans="2:15" ht="18" customHeight="1">
      <c r="B33" s="61"/>
      <c r="C33" s="61"/>
      <c r="D33" s="61"/>
      <c r="E33" s="61"/>
      <c r="F33" s="61"/>
      <c r="G33" s="20"/>
      <c r="H33" s="20"/>
      <c r="I33" s="20"/>
      <c r="J33" s="20"/>
      <c r="K33" s="20"/>
      <c r="L33" s="26"/>
      <c r="M33" s="28"/>
      <c r="N33" s="26"/>
      <c r="O33" s="26"/>
    </row>
    <row r="34" spans="2:15">
      <c r="C34" s="61"/>
      <c r="D34" s="61"/>
      <c r="E34" s="61"/>
      <c r="F34" s="61"/>
      <c r="L34" s="26"/>
      <c r="M34" s="28"/>
      <c r="N34" s="26"/>
      <c r="O34" s="26"/>
    </row>
    <row r="35" spans="2:15">
      <c r="C35" s="61"/>
      <c r="D35" s="61"/>
      <c r="E35" s="61"/>
      <c r="F35" s="61"/>
      <c r="L35" s="26"/>
      <c r="M35" s="28"/>
      <c r="N35" s="26"/>
      <c r="O35" s="26"/>
    </row>
    <row r="36" spans="2:15">
      <c r="C36" s="61"/>
      <c r="D36" s="61"/>
      <c r="E36" s="61"/>
      <c r="F36" s="61"/>
    </row>
    <row r="37" spans="2:15">
      <c r="C37" s="61"/>
      <c r="D37" s="61"/>
      <c r="E37" s="61"/>
      <c r="F37" s="61"/>
    </row>
    <row r="38" spans="2:15">
      <c r="C38" s="61"/>
      <c r="D38" s="61"/>
      <c r="E38" s="61"/>
      <c r="F38" s="61"/>
    </row>
    <row r="39" spans="2:15">
      <c r="C39" s="61"/>
      <c r="D39" s="61"/>
      <c r="E39" s="61"/>
      <c r="F39" s="61"/>
    </row>
    <row r="40" spans="2:15">
      <c r="C40" s="61"/>
      <c r="D40" s="61"/>
      <c r="E40" s="61"/>
      <c r="F40" s="61"/>
    </row>
    <row r="41" spans="2:15">
      <c r="C41" s="61"/>
      <c r="D41" s="61"/>
      <c r="E41" s="61"/>
      <c r="F41" s="61"/>
    </row>
    <row r="42" spans="2:15">
      <c r="C42" s="61"/>
      <c r="D42" s="61"/>
      <c r="E42" s="61"/>
      <c r="F42" s="61"/>
    </row>
    <row r="43" spans="2:15">
      <c r="C43" s="61"/>
      <c r="D43" s="61"/>
      <c r="E43" s="61"/>
      <c r="F43" s="61"/>
    </row>
    <row r="44" spans="2:15">
      <c r="C44" s="61"/>
      <c r="D44" s="61"/>
      <c r="E44" s="61"/>
      <c r="F44" s="61"/>
    </row>
    <row r="45" spans="2:15">
      <c r="C45" s="61"/>
      <c r="D45" s="61"/>
      <c r="E45" s="61"/>
      <c r="F45" s="61"/>
    </row>
    <row r="46" spans="2:15">
      <c r="C46" s="61"/>
      <c r="D46" s="61"/>
      <c r="E46" s="61"/>
      <c r="F46" s="61"/>
    </row>
    <row r="47" spans="2:15">
      <c r="C47" s="61"/>
      <c r="D47" s="61"/>
      <c r="E47" s="61"/>
      <c r="F47" s="61"/>
    </row>
    <row r="48" spans="2:15">
      <c r="C48" s="61"/>
      <c r="D48" s="61"/>
      <c r="E48" s="61"/>
      <c r="F48" s="61"/>
    </row>
    <row r="49" spans="3:6">
      <c r="C49" s="61"/>
      <c r="D49" s="61"/>
      <c r="E49" s="61"/>
      <c r="F49" s="61"/>
    </row>
    <row r="50" spans="3:6">
      <c r="C50" s="61"/>
      <c r="D50" s="61"/>
      <c r="E50" s="61"/>
      <c r="F50" s="61"/>
    </row>
  </sheetData>
  <mergeCells count="4">
    <mergeCell ref="C5:F5"/>
    <mergeCell ref="G5:J5"/>
    <mergeCell ref="C2:F2"/>
    <mergeCell ref="G2:J2"/>
  </mergeCells>
  <phoneticPr fontId="0" type="noConversion"/>
  <pageMargins left="0.17" right="0.17" top="0.38" bottom="0.34" header="0.19" footer="0.2"/>
  <pageSetup paperSize="9" scale="60" orientation="portrait" r:id="rId1"/>
  <headerFooter alignWithMargins="0">
    <oddFooter>&amp;L&amp;"Arial,Regular"&amp;8Statistique des assurances sociales suisses, OFAS, Schweizerische Sozialversicherungsstatistik, BSV&amp;R&amp;"Arial,Regular"&amp;8&amp;A; &amp;D; &amp;T</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35"/>
  <sheetViews>
    <sheetView zoomScaleNormal="100" workbookViewId="0"/>
  </sheetViews>
  <sheetFormatPr baseColWidth="10" defaultColWidth="11" defaultRowHeight="12.75"/>
  <cols>
    <col min="1" max="2" width="46.83203125" style="1" customWidth="1"/>
    <col min="3" max="10" width="10.83203125" style="1" customWidth="1"/>
    <col min="11" max="11" width="13.1640625" style="1" customWidth="1"/>
    <col min="12" max="12" width="13.1640625" style="18" customWidth="1"/>
    <col min="13" max="13" width="11" style="18" customWidth="1"/>
    <col min="14" max="14" width="9" style="1" bestFit="1" customWidth="1"/>
    <col min="15" max="15" width="6.6640625" style="1" customWidth="1"/>
    <col min="16" max="16" width="10" style="1" customWidth="1"/>
    <col min="17" max="17" width="11.83203125" style="1" customWidth="1"/>
    <col min="18" max="16384" width="11" style="1"/>
  </cols>
  <sheetData>
    <row r="1" spans="1:19" s="25" customFormat="1" ht="108" customHeight="1">
      <c r="A1" s="55" t="s">
        <v>152</v>
      </c>
      <c r="B1" s="55" t="s">
        <v>153</v>
      </c>
    </row>
    <row r="2" spans="1:19" s="26" customFormat="1" ht="30" customHeight="1">
      <c r="A2" s="28"/>
      <c r="C2" s="231" t="s">
        <v>119</v>
      </c>
      <c r="D2" s="232"/>
      <c r="E2" s="232"/>
      <c r="F2" s="233"/>
      <c r="G2" s="234" t="s">
        <v>120</v>
      </c>
      <c r="H2" s="235"/>
      <c r="I2" s="235"/>
      <c r="J2" s="236"/>
      <c r="M2" s="27"/>
    </row>
    <row r="3" spans="1:19" s="26" customFormat="1" ht="30" customHeight="1">
      <c r="A3" s="28"/>
      <c r="B3" s="28"/>
      <c r="C3" s="47" t="s">
        <v>85</v>
      </c>
      <c r="D3" s="47" t="s">
        <v>86</v>
      </c>
      <c r="E3" s="47" t="s">
        <v>87</v>
      </c>
      <c r="F3" s="156" t="s">
        <v>24</v>
      </c>
      <c r="G3" s="47" t="s">
        <v>85</v>
      </c>
      <c r="H3" s="47" t="s">
        <v>86</v>
      </c>
      <c r="I3" s="47" t="s">
        <v>87</v>
      </c>
      <c r="J3" s="156" t="s">
        <v>24</v>
      </c>
      <c r="M3" s="28"/>
    </row>
    <row r="4" spans="1:19" s="25" customFormat="1" ht="15.75" customHeight="1">
      <c r="A4" s="38"/>
      <c r="B4" s="39"/>
      <c r="C4" s="56"/>
      <c r="D4" s="56"/>
      <c r="E4" s="56"/>
      <c r="F4" s="56"/>
      <c r="G4" s="56"/>
      <c r="H4" s="56"/>
      <c r="I4" s="56"/>
      <c r="J4" s="56"/>
    </row>
    <row r="5" spans="1:19" s="26" customFormat="1" ht="30" customHeight="1">
      <c r="A5" s="28"/>
      <c r="C5" s="231" t="s">
        <v>121</v>
      </c>
      <c r="D5" s="232"/>
      <c r="E5" s="232"/>
      <c r="F5" s="233"/>
      <c r="G5" s="234" t="s">
        <v>122</v>
      </c>
      <c r="H5" s="235"/>
      <c r="I5" s="235"/>
      <c r="J5" s="236"/>
      <c r="M5" s="27"/>
    </row>
    <row r="6" spans="1:19" s="26" customFormat="1" ht="30" customHeight="1">
      <c r="A6" s="28" t="s">
        <v>74</v>
      </c>
      <c r="B6" s="28" t="s">
        <v>3</v>
      </c>
      <c r="C6" s="47" t="s">
        <v>82</v>
      </c>
      <c r="D6" s="47" t="s">
        <v>83</v>
      </c>
      <c r="E6" s="47" t="s">
        <v>84</v>
      </c>
      <c r="F6" s="156" t="s">
        <v>24</v>
      </c>
      <c r="G6" s="47" t="s">
        <v>82</v>
      </c>
      <c r="H6" s="47" t="s">
        <v>83</v>
      </c>
      <c r="I6" s="47" t="s">
        <v>84</v>
      </c>
      <c r="J6" s="156" t="s">
        <v>24</v>
      </c>
      <c r="M6" s="28"/>
    </row>
    <row r="7" spans="1:19" s="5" customFormat="1" ht="15.75" customHeight="1">
      <c r="A7" s="46"/>
      <c r="B7" s="40"/>
      <c r="C7" s="30">
        <v>1</v>
      </c>
      <c r="D7" s="3">
        <f>C7+1</f>
        <v>2</v>
      </c>
      <c r="E7" s="3">
        <f>D7+1</f>
        <v>3</v>
      </c>
      <c r="F7" s="3">
        <v>4</v>
      </c>
      <c r="G7" s="3">
        <v>5</v>
      </c>
      <c r="H7" s="4">
        <f>G7+1</f>
        <v>6</v>
      </c>
      <c r="I7" s="3">
        <f>H7+1</f>
        <v>7</v>
      </c>
      <c r="J7" s="33">
        <f>I7+1</f>
        <v>8</v>
      </c>
      <c r="L7" s="26"/>
      <c r="M7" s="28"/>
      <c r="N7" s="26"/>
      <c r="O7" s="26"/>
    </row>
    <row r="8" spans="1:19" ht="15.75" customHeight="1">
      <c r="A8" s="37" t="s">
        <v>48</v>
      </c>
      <c r="B8" s="41" t="s">
        <v>5</v>
      </c>
      <c r="C8" s="31" t="s">
        <v>25</v>
      </c>
      <c r="D8" s="7"/>
      <c r="E8" s="7"/>
      <c r="F8" s="7"/>
      <c r="G8" s="7"/>
      <c r="H8" s="7"/>
      <c r="I8" s="7"/>
      <c r="J8" s="34"/>
      <c r="L8" s="26"/>
      <c r="M8" s="28"/>
      <c r="N8" s="26"/>
      <c r="O8" s="26"/>
      <c r="P8" s="5"/>
    </row>
    <row r="9" spans="1:19" ht="15.75" customHeight="1">
      <c r="A9" s="29" t="s">
        <v>49</v>
      </c>
      <c r="B9" s="42" t="s">
        <v>6</v>
      </c>
      <c r="C9" s="32">
        <v>45928</v>
      </c>
      <c r="D9" s="21">
        <v>88</v>
      </c>
      <c r="E9" s="21">
        <v>51183</v>
      </c>
      <c r="F9" s="22">
        <v>97199</v>
      </c>
      <c r="G9" s="23">
        <v>8.5936198995964025E-2</v>
      </c>
      <c r="H9" s="23">
        <v>4.442200908632004E-2</v>
      </c>
      <c r="I9" s="23">
        <v>0.38482301284171905</v>
      </c>
      <c r="J9" s="35">
        <v>0.14519709363815078</v>
      </c>
      <c r="K9" s="7"/>
      <c r="L9" s="26"/>
      <c r="M9" s="28"/>
      <c r="N9" s="26"/>
      <c r="O9" s="26"/>
      <c r="P9" s="48"/>
      <c r="Q9" s="49"/>
      <c r="R9" s="49"/>
      <c r="S9" s="49"/>
    </row>
    <row r="10" spans="1:19" ht="15.75" customHeight="1">
      <c r="A10" s="29" t="s">
        <v>50</v>
      </c>
      <c r="B10" s="42" t="s">
        <v>7</v>
      </c>
      <c r="C10" s="32">
        <v>113041</v>
      </c>
      <c r="D10" s="21">
        <v>3068</v>
      </c>
      <c r="E10" s="21">
        <v>50352</v>
      </c>
      <c r="F10" s="22">
        <v>166461</v>
      </c>
      <c r="G10" s="23">
        <v>0.14269754548254671</v>
      </c>
      <c r="H10" s="23">
        <v>6.67420814479638E-2</v>
      </c>
      <c r="I10" s="23">
        <v>0.44242546723018383</v>
      </c>
      <c r="J10" s="35">
        <v>0.17486335927659991</v>
      </c>
      <c r="K10" s="7"/>
      <c r="L10" s="26"/>
      <c r="M10" s="28"/>
      <c r="N10" s="26"/>
      <c r="O10" s="26"/>
      <c r="P10" s="48"/>
      <c r="Q10" s="49"/>
      <c r="R10" s="49"/>
      <c r="S10" s="49"/>
    </row>
    <row r="11" spans="1:19" ht="15.75" customHeight="1">
      <c r="A11" s="37" t="s">
        <v>51</v>
      </c>
      <c r="B11" s="41" t="s">
        <v>8</v>
      </c>
      <c r="C11" s="32"/>
      <c r="D11" s="21"/>
      <c r="E11" s="21"/>
      <c r="F11" s="22"/>
      <c r="G11" s="23"/>
      <c r="H11" s="23"/>
      <c r="I11" s="23"/>
      <c r="J11" s="35"/>
      <c r="K11" s="11"/>
      <c r="L11" s="26"/>
      <c r="M11" s="28"/>
      <c r="N11" s="26"/>
      <c r="O11" s="26"/>
      <c r="P11" s="48"/>
      <c r="Q11" s="49"/>
      <c r="R11" s="49"/>
      <c r="S11" s="49"/>
    </row>
    <row r="12" spans="1:19" ht="15.75" customHeight="1">
      <c r="A12" s="29" t="s">
        <v>52</v>
      </c>
      <c r="B12" s="42" t="s">
        <v>88</v>
      </c>
      <c r="C12" s="32">
        <v>127116</v>
      </c>
      <c r="D12" s="21">
        <v>1993</v>
      </c>
      <c r="E12" s="21">
        <v>70540</v>
      </c>
      <c r="F12" s="22">
        <v>199649</v>
      </c>
      <c r="G12" s="23">
        <v>0.10638452789543323</v>
      </c>
      <c r="H12" s="23">
        <v>4.9267050651373198E-2</v>
      </c>
      <c r="I12" s="23">
        <v>0.38910892181415002</v>
      </c>
      <c r="J12" s="35">
        <v>0.14093414428227349</v>
      </c>
      <c r="K12" s="13"/>
      <c r="L12" s="26"/>
      <c r="M12" s="28"/>
      <c r="N12" s="26"/>
      <c r="O12" s="26"/>
      <c r="P12" s="48"/>
      <c r="Q12" s="49"/>
      <c r="R12" s="49"/>
      <c r="S12" s="49"/>
    </row>
    <row r="13" spans="1:19" ht="15.75" customHeight="1">
      <c r="A13" s="29" t="s">
        <v>53</v>
      </c>
      <c r="B13" s="42" t="s">
        <v>89</v>
      </c>
      <c r="C13" s="32">
        <v>31853</v>
      </c>
      <c r="D13" s="21">
        <v>1163</v>
      </c>
      <c r="E13" s="21">
        <v>30995</v>
      </c>
      <c r="F13" s="22">
        <v>64011</v>
      </c>
      <c r="G13" s="23">
        <v>0.24178318228051798</v>
      </c>
      <c r="H13" s="23">
        <v>0.15514941302027749</v>
      </c>
      <c r="I13" s="23">
        <v>0.47301112518503818</v>
      </c>
      <c r="J13" s="35">
        <v>0.3126071350084243</v>
      </c>
      <c r="K13" s="15"/>
      <c r="L13" s="26"/>
      <c r="M13" s="28"/>
      <c r="N13" s="26"/>
      <c r="O13" s="26"/>
      <c r="P13" s="48"/>
      <c r="Q13" s="49"/>
      <c r="R13" s="49"/>
      <c r="S13" s="49"/>
    </row>
    <row r="14" spans="1:19" ht="15.75" customHeight="1">
      <c r="A14" s="37" t="s">
        <v>54</v>
      </c>
      <c r="B14" s="41" t="s">
        <v>75</v>
      </c>
      <c r="C14" s="32"/>
      <c r="D14" s="21"/>
      <c r="E14" s="21"/>
      <c r="F14" s="22"/>
      <c r="G14" s="24"/>
      <c r="H14" s="24"/>
      <c r="I14" s="24"/>
      <c r="J14" s="36"/>
      <c r="K14" s="16"/>
      <c r="L14" s="26"/>
      <c r="M14" s="28"/>
      <c r="N14" s="26"/>
      <c r="O14" s="26"/>
      <c r="P14" s="48"/>
      <c r="Q14" s="49"/>
      <c r="R14" s="49"/>
      <c r="S14" s="49"/>
    </row>
    <row r="15" spans="1:19" ht="15.75" customHeight="1">
      <c r="A15" s="29" t="s">
        <v>79</v>
      </c>
      <c r="B15" s="42" t="s">
        <v>41</v>
      </c>
      <c r="C15" s="32">
        <v>115438</v>
      </c>
      <c r="D15" s="21">
        <v>3136</v>
      </c>
      <c r="E15" s="21">
        <v>81505</v>
      </c>
      <c r="F15" s="22">
        <v>200079</v>
      </c>
      <c r="G15" s="24" t="s">
        <v>91</v>
      </c>
      <c r="H15" s="24" t="s">
        <v>91</v>
      </c>
      <c r="I15" s="24" t="s">
        <v>91</v>
      </c>
      <c r="J15" s="36" t="s">
        <v>91</v>
      </c>
      <c r="K15" s="17"/>
      <c r="L15" s="26"/>
      <c r="M15" s="28"/>
      <c r="N15" s="26"/>
      <c r="O15" s="26"/>
      <c r="P15" s="48"/>
      <c r="Q15" s="49"/>
      <c r="R15" s="49"/>
      <c r="S15" s="49"/>
    </row>
    <row r="16" spans="1:19" ht="15.75" customHeight="1">
      <c r="A16" s="29" t="s">
        <v>56</v>
      </c>
      <c r="B16" s="42" t="s">
        <v>0</v>
      </c>
      <c r="C16" s="32">
        <v>43531</v>
      </c>
      <c r="D16" s="21">
        <v>20</v>
      </c>
      <c r="E16" s="21">
        <v>20030</v>
      </c>
      <c r="F16" s="22">
        <v>63581</v>
      </c>
      <c r="G16" s="24" t="s">
        <v>91</v>
      </c>
      <c r="H16" s="24" t="s">
        <v>91</v>
      </c>
      <c r="I16" s="24" t="s">
        <v>91</v>
      </c>
      <c r="J16" s="36" t="s">
        <v>91</v>
      </c>
      <c r="K16" s="17"/>
      <c r="L16" s="26"/>
      <c r="M16" s="28"/>
      <c r="N16" s="26"/>
      <c r="O16" s="26"/>
      <c r="P16" s="48"/>
      <c r="Q16" s="49"/>
      <c r="R16" s="49"/>
      <c r="S16" s="49"/>
    </row>
    <row r="17" spans="1:19" ht="15.75" customHeight="1">
      <c r="A17" s="37" t="s">
        <v>57</v>
      </c>
      <c r="B17" s="41" t="s">
        <v>76</v>
      </c>
      <c r="C17" s="32"/>
      <c r="D17" s="21"/>
      <c r="E17" s="21"/>
      <c r="F17" s="22"/>
      <c r="G17" s="24"/>
      <c r="H17" s="24"/>
      <c r="I17" s="24"/>
      <c r="J17" s="36"/>
      <c r="K17" s="17"/>
      <c r="L17" s="26"/>
      <c r="M17" s="28"/>
      <c r="N17" s="26"/>
      <c r="O17" s="26"/>
      <c r="P17" s="48"/>
      <c r="Q17" s="49"/>
      <c r="R17" s="49"/>
      <c r="S17" s="49"/>
    </row>
    <row r="18" spans="1:19" ht="15.75" customHeight="1">
      <c r="A18" s="29" t="s">
        <v>58</v>
      </c>
      <c r="B18" s="42" t="s">
        <v>15</v>
      </c>
      <c r="C18" s="32">
        <v>21897</v>
      </c>
      <c r="D18" s="107">
        <v>34</v>
      </c>
      <c r="E18" s="21">
        <v>49467</v>
      </c>
      <c r="F18" s="22">
        <v>71398</v>
      </c>
      <c r="G18" s="23">
        <v>0.21951659632484888</v>
      </c>
      <c r="H18" s="23">
        <v>0.11333333333333333</v>
      </c>
      <c r="I18" s="23">
        <v>0.57441620121462666</v>
      </c>
      <c r="J18" s="35">
        <v>0.38413282544601546</v>
      </c>
      <c r="L18" s="26"/>
      <c r="M18" s="28"/>
      <c r="N18" s="26"/>
      <c r="O18" s="26"/>
      <c r="P18" s="48"/>
      <c r="Q18" s="49"/>
      <c r="R18" s="49"/>
      <c r="S18" s="49"/>
    </row>
    <row r="19" spans="1:19" ht="15.75" customHeight="1">
      <c r="A19" s="29" t="s">
        <v>59</v>
      </c>
      <c r="B19" s="42" t="s">
        <v>16</v>
      </c>
      <c r="C19" s="32">
        <v>42524</v>
      </c>
      <c r="D19" s="107">
        <v>26</v>
      </c>
      <c r="E19" s="21">
        <v>29070</v>
      </c>
      <c r="F19" s="22">
        <v>71620</v>
      </c>
      <c r="G19" s="23">
        <v>5.5853271548508443E-2</v>
      </c>
      <c r="H19" s="23">
        <v>8.6666666666666684E-2</v>
      </c>
      <c r="I19" s="23">
        <v>0.26410226126772718</v>
      </c>
      <c r="J19" s="35">
        <v>8.2187410706396319E-2</v>
      </c>
      <c r="L19" s="26"/>
      <c r="M19" s="28"/>
      <c r="N19" s="26"/>
      <c r="O19" s="26"/>
      <c r="P19" s="48"/>
      <c r="Q19" s="49"/>
      <c r="R19" s="49"/>
      <c r="S19" s="49"/>
    </row>
    <row r="20" spans="1:19" ht="15.75" customHeight="1">
      <c r="A20" s="29" t="s">
        <v>60</v>
      </c>
      <c r="B20" s="42" t="s">
        <v>17</v>
      </c>
      <c r="C20" s="32">
        <v>60018</v>
      </c>
      <c r="D20" s="21">
        <v>2778</v>
      </c>
      <c r="E20" s="21">
        <v>1576</v>
      </c>
      <c r="F20" s="22">
        <v>64372</v>
      </c>
      <c r="G20" s="23">
        <v>0.17542557171584902</v>
      </c>
      <c r="H20" s="23">
        <v>6.4268363215731636E-2</v>
      </c>
      <c r="I20" s="23">
        <v>0.25814905814905814</v>
      </c>
      <c r="J20" s="35">
        <v>0.16444165146707948</v>
      </c>
      <c r="L20" s="26"/>
      <c r="M20" s="28"/>
      <c r="N20" s="26"/>
      <c r="O20" s="26"/>
      <c r="P20" s="48"/>
      <c r="Q20" s="49"/>
      <c r="R20" s="49"/>
      <c r="S20" s="49"/>
    </row>
    <row r="21" spans="1:19" ht="15.75" customHeight="1">
      <c r="A21" s="29" t="s">
        <v>123</v>
      </c>
      <c r="B21" s="42" t="s">
        <v>124</v>
      </c>
      <c r="C21" s="32">
        <v>34530</v>
      </c>
      <c r="D21" s="21">
        <v>318</v>
      </c>
      <c r="E21" s="21">
        <v>21422</v>
      </c>
      <c r="F21" s="22">
        <v>56270</v>
      </c>
      <c r="G21" s="23">
        <v>0.27985800427932311</v>
      </c>
      <c r="H21" s="23">
        <v>6.7315834038950043E-2</v>
      </c>
      <c r="I21" s="23">
        <v>0.48117699910152739</v>
      </c>
      <c r="J21" s="35">
        <v>0.32596102602127119</v>
      </c>
      <c r="L21" s="26"/>
      <c r="M21" s="28"/>
      <c r="N21" s="26"/>
      <c r="O21" s="26"/>
      <c r="P21" s="48"/>
      <c r="Q21" s="49"/>
      <c r="R21" s="49"/>
      <c r="S21" s="49"/>
    </row>
    <row r="22" spans="1:19" ht="15.75" customHeight="1">
      <c r="A22" s="37" t="s">
        <v>125</v>
      </c>
      <c r="B22" s="41" t="s">
        <v>126</v>
      </c>
      <c r="C22" s="32"/>
      <c r="D22" s="21"/>
      <c r="E22" s="21"/>
      <c r="F22" s="22"/>
      <c r="G22" s="24"/>
      <c r="H22" s="24"/>
      <c r="I22" s="24"/>
      <c r="J22" s="36"/>
      <c r="L22" s="26"/>
      <c r="M22" s="28"/>
      <c r="N22" s="26"/>
      <c r="O22" s="26"/>
      <c r="P22" s="48"/>
      <c r="Q22" s="49"/>
      <c r="R22" s="49"/>
      <c r="S22" s="49"/>
    </row>
    <row r="23" spans="1:19" ht="15.75" customHeight="1">
      <c r="A23" s="29" t="s">
        <v>81</v>
      </c>
      <c r="B23" s="42" t="s">
        <v>81</v>
      </c>
      <c r="C23" s="32">
        <v>7</v>
      </c>
      <c r="D23" s="21">
        <v>13</v>
      </c>
      <c r="E23" s="21">
        <v>5889</v>
      </c>
      <c r="F23" s="22">
        <v>5909</v>
      </c>
      <c r="G23" s="120">
        <v>7.0000000000000007E-2</v>
      </c>
      <c r="H23" s="23">
        <v>6.5000000000000002E-2</v>
      </c>
      <c r="I23" s="23">
        <v>0.64685852372583463</v>
      </c>
      <c r="J23" s="35">
        <v>0.6286170212765958</v>
      </c>
      <c r="L23" s="26"/>
      <c r="M23" s="28"/>
      <c r="N23" s="26"/>
      <c r="O23" s="26"/>
      <c r="P23" s="48"/>
      <c r="Q23" s="49"/>
      <c r="R23" s="49"/>
      <c r="S23" s="49"/>
    </row>
    <row r="24" spans="1:19" ht="15.75" customHeight="1">
      <c r="A24" s="29" t="s">
        <v>64</v>
      </c>
      <c r="B24" s="42" t="s">
        <v>71</v>
      </c>
      <c r="C24" s="32">
        <v>489</v>
      </c>
      <c r="D24" s="21">
        <v>928</v>
      </c>
      <c r="E24" s="21">
        <v>50726</v>
      </c>
      <c r="F24" s="22">
        <v>52143</v>
      </c>
      <c r="G24" s="23">
        <v>0.75230769230769245</v>
      </c>
      <c r="H24" s="23">
        <v>8.722624306795751E-2</v>
      </c>
      <c r="I24" s="23">
        <v>0.52965929143477675</v>
      </c>
      <c r="J24" s="35">
        <v>0.48756837626817523</v>
      </c>
      <c r="L24" s="26"/>
      <c r="M24" s="28"/>
      <c r="N24" s="26"/>
      <c r="O24" s="26"/>
      <c r="P24" s="48"/>
      <c r="Q24" s="49"/>
      <c r="R24" s="49"/>
      <c r="S24" s="49"/>
    </row>
    <row r="25" spans="1:19" ht="15.75" customHeight="1">
      <c r="A25" s="29" t="s">
        <v>65</v>
      </c>
      <c r="B25" s="42" t="s">
        <v>68</v>
      </c>
      <c r="C25" s="32">
        <v>1429</v>
      </c>
      <c r="D25" s="21">
        <v>1219</v>
      </c>
      <c r="E25" s="21">
        <v>31043</v>
      </c>
      <c r="F25" s="22">
        <v>33691</v>
      </c>
      <c r="G25" s="23">
        <v>0.50140350877192985</v>
      </c>
      <c r="H25" s="23">
        <v>5.6396021281517467E-2</v>
      </c>
      <c r="I25" s="23">
        <v>0.35180190389845867</v>
      </c>
      <c r="J25" s="35">
        <v>0.29893083714120933</v>
      </c>
      <c r="L25" s="26"/>
      <c r="M25" s="28"/>
      <c r="N25" s="26"/>
      <c r="O25" s="26"/>
      <c r="P25" s="48"/>
      <c r="Q25" s="49"/>
      <c r="R25" s="49"/>
      <c r="S25" s="49"/>
    </row>
    <row r="26" spans="1:19" ht="15.75" customHeight="1">
      <c r="A26" s="29" t="s">
        <v>66</v>
      </c>
      <c r="B26" s="42" t="s">
        <v>69</v>
      </c>
      <c r="C26" s="32">
        <v>6114</v>
      </c>
      <c r="D26" s="21">
        <v>996</v>
      </c>
      <c r="E26" s="21">
        <v>13877</v>
      </c>
      <c r="F26" s="22">
        <v>20987</v>
      </c>
      <c r="G26" s="23">
        <v>8.4434685337863039E-2</v>
      </c>
      <c r="H26" s="23">
        <v>6.3556888520196544E-2</v>
      </c>
      <c r="I26" s="23">
        <v>0.25842675704867968</v>
      </c>
      <c r="J26" s="35">
        <v>0.14802510932430527</v>
      </c>
      <c r="L26" s="26"/>
      <c r="M26" s="28"/>
      <c r="N26" s="26"/>
      <c r="O26" s="26"/>
      <c r="P26" s="48"/>
      <c r="Q26" s="49"/>
      <c r="R26" s="49"/>
      <c r="S26" s="49"/>
    </row>
    <row r="27" spans="1:19" ht="15.75" customHeight="1">
      <c r="A27" s="29" t="s">
        <v>67</v>
      </c>
      <c r="B27" s="42" t="s">
        <v>70</v>
      </c>
      <c r="C27" s="32">
        <v>84056</v>
      </c>
      <c r="D27" s="21" t="s">
        <v>28</v>
      </c>
      <c r="E27" s="21" t="s">
        <v>28</v>
      </c>
      <c r="F27" s="22">
        <v>84056</v>
      </c>
      <c r="G27" s="23">
        <v>9.3474593517407487E-2</v>
      </c>
      <c r="H27" s="21" t="s">
        <v>28</v>
      </c>
      <c r="I27" s="21" t="s">
        <v>28</v>
      </c>
      <c r="J27" s="35">
        <v>9.3474593517407487E-2</v>
      </c>
      <c r="L27" s="26"/>
      <c r="M27" s="28"/>
      <c r="N27" s="26"/>
      <c r="O27" s="26"/>
      <c r="P27" s="48"/>
      <c r="Q27" s="49"/>
      <c r="R27" s="49"/>
      <c r="S27" s="49"/>
    </row>
    <row r="28" spans="1:19" ht="15.75" customHeight="1">
      <c r="A28" s="29" t="s">
        <v>63</v>
      </c>
      <c r="B28" s="42" t="s">
        <v>38</v>
      </c>
      <c r="C28" s="32">
        <v>66874</v>
      </c>
      <c r="D28" s="21" t="s">
        <v>28</v>
      </c>
      <c r="E28" s="21" t="s">
        <v>28</v>
      </c>
      <c r="F28" s="22">
        <v>66874</v>
      </c>
      <c r="G28" s="23">
        <v>0.19021099158650429</v>
      </c>
      <c r="H28" s="21" t="s">
        <v>28</v>
      </c>
      <c r="I28" s="21" t="s">
        <v>28</v>
      </c>
      <c r="J28" s="35">
        <v>0.19021099158650429</v>
      </c>
      <c r="K28" s="15"/>
      <c r="L28" s="26"/>
      <c r="M28" s="28"/>
      <c r="N28" s="26"/>
      <c r="O28" s="26"/>
      <c r="P28" s="48"/>
      <c r="Q28" s="49"/>
      <c r="R28" s="49"/>
      <c r="S28" s="49"/>
    </row>
    <row r="29" spans="1:19" s="5" customFormat="1" ht="30" customHeight="1" thickBot="1">
      <c r="A29" s="43" t="s">
        <v>24</v>
      </c>
      <c r="B29" s="44" t="s">
        <v>24</v>
      </c>
      <c r="C29" s="122">
        <v>158969</v>
      </c>
      <c r="D29" s="123">
        <v>3156</v>
      </c>
      <c r="E29" s="123">
        <v>101535</v>
      </c>
      <c r="F29" s="123">
        <v>263660</v>
      </c>
      <c r="G29" s="124">
        <v>0.11983054616448632</v>
      </c>
      <c r="H29" s="124">
        <v>6.5819933679534509E-2</v>
      </c>
      <c r="I29" s="124">
        <v>0.41138432740576875</v>
      </c>
      <c r="J29" s="125">
        <v>0.16261486378553539</v>
      </c>
      <c r="K29" s="45"/>
      <c r="L29" s="26"/>
      <c r="M29" s="28"/>
      <c r="N29" s="26"/>
      <c r="O29" s="26"/>
      <c r="P29" s="50"/>
      <c r="Q29" s="50"/>
      <c r="R29" s="50"/>
      <c r="S29" s="49"/>
    </row>
    <row r="30" spans="1:19" s="2" customFormat="1" ht="14.1" customHeight="1">
      <c r="B30" s="61"/>
      <c r="C30" s="7"/>
      <c r="D30" s="7"/>
      <c r="E30" s="7"/>
      <c r="F30" s="7"/>
      <c r="G30" s="7"/>
      <c r="H30" s="7"/>
      <c r="I30" s="7"/>
      <c r="J30" s="7"/>
      <c r="K30" s="1"/>
      <c r="L30" s="26"/>
      <c r="M30" s="28"/>
      <c r="N30" s="26"/>
      <c r="O30" s="26"/>
    </row>
    <row r="31" spans="1:19" s="2" customFormat="1" ht="14.1" customHeight="1">
      <c r="B31" s="61"/>
      <c r="C31" s="7"/>
      <c r="D31" s="7"/>
      <c r="E31" s="7"/>
      <c r="F31" s="7"/>
      <c r="G31" s="7"/>
      <c r="H31" s="7"/>
      <c r="I31" s="7"/>
      <c r="J31" s="7"/>
      <c r="K31" s="7"/>
      <c r="L31" s="26"/>
      <c r="M31" s="28"/>
      <c r="N31" s="26"/>
      <c r="O31" s="26"/>
    </row>
    <row r="32" spans="1:19" ht="13.5" customHeight="1">
      <c r="B32" s="61"/>
      <c r="C32" s="19"/>
      <c r="D32" s="19"/>
      <c r="E32" s="20"/>
      <c r="F32" s="20"/>
      <c r="G32" s="20"/>
      <c r="H32" s="20"/>
      <c r="I32" s="20"/>
      <c r="J32" s="20"/>
      <c r="K32" s="20"/>
      <c r="L32" s="26"/>
      <c r="M32" s="28"/>
      <c r="N32" s="26"/>
      <c r="O32" s="26"/>
    </row>
    <row r="33" spans="2:15" ht="18" customHeight="1">
      <c r="B33" s="61"/>
      <c r="C33" s="19"/>
      <c r="D33" s="19"/>
      <c r="E33" s="20"/>
      <c r="F33" s="20"/>
      <c r="G33" s="20"/>
      <c r="H33" s="20"/>
      <c r="I33" s="20"/>
      <c r="J33" s="20"/>
      <c r="K33" s="20"/>
      <c r="L33" s="26"/>
      <c r="M33" s="28"/>
      <c r="N33" s="26"/>
      <c r="O33" s="26"/>
    </row>
    <row r="34" spans="2:15">
      <c r="L34" s="26"/>
      <c r="M34" s="28"/>
      <c r="N34" s="26"/>
      <c r="O34" s="26"/>
    </row>
    <row r="35" spans="2:15">
      <c r="L35" s="26"/>
      <c r="M35" s="28"/>
      <c r="N35" s="26"/>
      <c r="O35" s="26"/>
    </row>
  </sheetData>
  <mergeCells count="4">
    <mergeCell ref="C5:F5"/>
    <mergeCell ref="G5:J5"/>
    <mergeCell ref="C2:F2"/>
    <mergeCell ref="G2:J2"/>
  </mergeCells>
  <phoneticPr fontId="0" type="noConversion"/>
  <pageMargins left="0.17" right="0.17" top="0.38" bottom="0.34" header="0.19" footer="0.2"/>
  <pageSetup paperSize="9" scale="60" orientation="portrait" r:id="rId1"/>
  <headerFooter alignWithMargins="0">
    <oddFooter>&amp;L&amp;"Arial,Regular"&amp;8Statistique des assurances sociales suisses, OFAS, Schweizerische Sozialversicherungsstatistik, BSV&amp;R&amp;"Arial,Regular"&amp;8&amp;A; &amp;D; &amp;T</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33"/>
  <sheetViews>
    <sheetView zoomScaleNormal="100" workbookViewId="0"/>
  </sheetViews>
  <sheetFormatPr baseColWidth="10" defaultColWidth="11" defaultRowHeight="12.75"/>
  <cols>
    <col min="1" max="2" width="46.83203125" style="1" customWidth="1"/>
    <col min="3" max="10" width="12.83203125" style="1" customWidth="1"/>
    <col min="11" max="11" width="13.1640625" style="1" customWidth="1"/>
    <col min="12" max="12" width="13.1640625" style="18" customWidth="1"/>
    <col min="13" max="13" width="11" style="18" customWidth="1"/>
    <col min="14" max="14" width="9" style="1" bestFit="1" customWidth="1"/>
    <col min="15" max="15" width="6.6640625" style="1" customWidth="1"/>
    <col min="16" max="16" width="10" style="1" customWidth="1"/>
    <col min="17" max="17" width="11.83203125" style="1" customWidth="1"/>
    <col min="18" max="16384" width="11" style="1"/>
  </cols>
  <sheetData>
    <row r="1" spans="1:14" s="25" customFormat="1" ht="108" customHeight="1">
      <c r="A1" s="55" t="s">
        <v>150</v>
      </c>
      <c r="B1" s="55" t="s">
        <v>151</v>
      </c>
    </row>
    <row r="2" spans="1:14" s="26" customFormat="1" ht="30" customHeight="1">
      <c r="A2" s="28"/>
      <c r="C2" s="231" t="s">
        <v>119</v>
      </c>
      <c r="D2" s="232"/>
      <c r="E2" s="232"/>
      <c r="F2" s="233"/>
      <c r="G2" s="234" t="s">
        <v>120</v>
      </c>
      <c r="H2" s="235"/>
      <c r="I2" s="235"/>
      <c r="J2" s="236"/>
      <c r="M2" s="27"/>
    </row>
    <row r="3" spans="1:14" s="26" customFormat="1" ht="30" customHeight="1">
      <c r="A3" s="28"/>
      <c r="B3" s="28"/>
      <c r="C3" s="47" t="s">
        <v>85</v>
      </c>
      <c r="D3" s="47" t="s">
        <v>86</v>
      </c>
      <c r="E3" s="47" t="s">
        <v>87</v>
      </c>
      <c r="F3" s="156" t="s">
        <v>24</v>
      </c>
      <c r="G3" s="47" t="s">
        <v>85</v>
      </c>
      <c r="H3" s="47" t="s">
        <v>86</v>
      </c>
      <c r="I3" s="47" t="s">
        <v>87</v>
      </c>
      <c r="J3" s="156" t="s">
        <v>24</v>
      </c>
      <c r="M3" s="28"/>
    </row>
    <row r="4" spans="1:14" s="25" customFormat="1" ht="15.75" customHeight="1">
      <c r="A4" s="38"/>
      <c r="B4" s="39"/>
      <c r="C4" s="56"/>
      <c r="D4" s="56"/>
      <c r="E4" s="56"/>
      <c r="F4" s="56"/>
      <c r="G4" s="56"/>
      <c r="H4" s="56"/>
      <c r="I4" s="56"/>
      <c r="J4" s="56"/>
    </row>
    <row r="5" spans="1:14" s="26" customFormat="1" ht="30" customHeight="1">
      <c r="A5" s="28"/>
      <c r="C5" s="231" t="s">
        <v>121</v>
      </c>
      <c r="D5" s="232"/>
      <c r="E5" s="232"/>
      <c r="F5" s="233"/>
      <c r="G5" s="234" t="s">
        <v>122</v>
      </c>
      <c r="H5" s="235"/>
      <c r="I5" s="235"/>
      <c r="J5" s="236"/>
      <c r="M5" s="27"/>
    </row>
    <row r="6" spans="1:14" s="26" customFormat="1" ht="30" customHeight="1">
      <c r="A6" s="28" t="s">
        <v>74</v>
      </c>
      <c r="B6" s="28" t="s">
        <v>3</v>
      </c>
      <c r="C6" s="47" t="s">
        <v>82</v>
      </c>
      <c r="D6" s="47" t="s">
        <v>83</v>
      </c>
      <c r="E6" s="47" t="s">
        <v>84</v>
      </c>
      <c r="F6" s="156" t="s">
        <v>24</v>
      </c>
      <c r="G6" s="47" t="s">
        <v>82</v>
      </c>
      <c r="H6" s="47" t="s">
        <v>83</v>
      </c>
      <c r="I6" s="47" t="s">
        <v>84</v>
      </c>
      <c r="J6" s="156" t="s">
        <v>24</v>
      </c>
      <c r="M6" s="28"/>
    </row>
    <row r="7" spans="1:14" s="5" customFormat="1" ht="15.75" customHeight="1">
      <c r="A7" s="46"/>
      <c r="B7" s="40"/>
      <c r="C7" s="30">
        <v>1</v>
      </c>
      <c r="D7" s="3">
        <f>C7+1</f>
        <v>2</v>
      </c>
      <c r="E7" s="3">
        <f>D7+1</f>
        <v>3</v>
      </c>
      <c r="F7" s="3">
        <v>4</v>
      </c>
      <c r="G7" s="3">
        <v>5</v>
      </c>
      <c r="H7" s="4">
        <f>G7+1</f>
        <v>6</v>
      </c>
      <c r="I7" s="3">
        <f>H7+1</f>
        <v>7</v>
      </c>
      <c r="J7" s="33">
        <f>I7+1</f>
        <v>8</v>
      </c>
      <c r="M7" s="6"/>
    </row>
    <row r="8" spans="1:14" ht="15.75" customHeight="1">
      <c r="A8" s="37" t="s">
        <v>48</v>
      </c>
      <c r="B8" s="41" t="s">
        <v>5</v>
      </c>
      <c r="C8" s="31" t="s">
        <v>25</v>
      </c>
      <c r="D8" s="7"/>
      <c r="E8" s="7"/>
      <c r="F8" s="7"/>
      <c r="G8" s="7"/>
      <c r="H8" s="7"/>
      <c r="I8" s="7"/>
      <c r="J8" s="34"/>
      <c r="L8" s="1"/>
      <c r="M8" s="8"/>
    </row>
    <row r="9" spans="1:14" ht="15.75" customHeight="1">
      <c r="A9" s="29" t="s">
        <v>49</v>
      </c>
      <c r="B9" s="42" t="s">
        <v>6</v>
      </c>
      <c r="C9" s="32">
        <v>44349</v>
      </c>
      <c r="D9" s="21">
        <v>91</v>
      </c>
      <c r="E9" s="21">
        <v>49249</v>
      </c>
      <c r="F9" s="22">
        <v>93689</v>
      </c>
      <c r="G9" s="23">
        <v>8.5555049694425567E-2</v>
      </c>
      <c r="H9" s="23">
        <v>4.5071817731550272E-2</v>
      </c>
      <c r="I9" s="23">
        <v>0.33212395050072496</v>
      </c>
      <c r="J9" s="35">
        <v>0.14011204297473201</v>
      </c>
      <c r="K9" s="7"/>
      <c r="L9" s="9"/>
      <c r="M9" s="10"/>
      <c r="N9" s="2"/>
    </row>
    <row r="10" spans="1:14" ht="15.75" customHeight="1">
      <c r="A10" s="29" t="s">
        <v>50</v>
      </c>
      <c r="B10" s="42" t="s">
        <v>7</v>
      </c>
      <c r="C10" s="32">
        <v>111268</v>
      </c>
      <c r="D10" s="21">
        <v>3009</v>
      </c>
      <c r="E10" s="21">
        <v>48666</v>
      </c>
      <c r="F10" s="22">
        <v>162943</v>
      </c>
      <c r="G10" s="23">
        <v>0.14304355148284847</v>
      </c>
      <c r="H10" s="23">
        <v>6.4096282884226224E-2</v>
      </c>
      <c r="I10" s="23">
        <v>0.31578537547611785</v>
      </c>
      <c r="J10" s="35">
        <v>0.16645231413899236</v>
      </c>
      <c r="K10" s="7"/>
      <c r="L10" s="9"/>
      <c r="M10" s="10"/>
      <c r="N10" s="2"/>
    </row>
    <row r="11" spans="1:14" ht="15.75" customHeight="1">
      <c r="A11" s="37" t="s">
        <v>51</v>
      </c>
      <c r="B11" s="41" t="s">
        <v>8</v>
      </c>
      <c r="C11" s="32" t="s">
        <v>90</v>
      </c>
      <c r="D11" s="21" t="s">
        <v>90</v>
      </c>
      <c r="E11" s="21" t="s">
        <v>90</v>
      </c>
      <c r="F11" s="22" t="s">
        <v>90</v>
      </c>
      <c r="G11" s="23"/>
      <c r="H11" s="23"/>
      <c r="I11" s="23"/>
      <c r="J11" s="35"/>
      <c r="K11" s="11"/>
      <c r="L11" s="12"/>
      <c r="M11" s="8"/>
    </row>
    <row r="12" spans="1:14" ht="15.75" customHeight="1">
      <c r="A12" s="29" t="s">
        <v>52</v>
      </c>
      <c r="B12" s="42" t="s">
        <v>88</v>
      </c>
      <c r="C12" s="32">
        <v>125331</v>
      </c>
      <c r="D12" s="21">
        <v>1951</v>
      </c>
      <c r="E12" s="21">
        <v>68243</v>
      </c>
      <c r="F12" s="22">
        <v>195525</v>
      </c>
      <c r="G12" s="23">
        <v>0.10711785776249991</v>
      </c>
      <c r="H12" s="23">
        <v>4.6921596921596913E-2</v>
      </c>
      <c r="I12" s="23">
        <v>0.32052962091429593</v>
      </c>
      <c r="J12" s="35">
        <v>0.13725714558488639</v>
      </c>
      <c r="K12" s="13"/>
      <c r="L12" s="14"/>
      <c r="M12" s="8"/>
    </row>
    <row r="13" spans="1:14" ht="15.75" customHeight="1">
      <c r="A13" s="29" t="s">
        <v>53</v>
      </c>
      <c r="B13" s="42" t="s">
        <v>89</v>
      </c>
      <c r="C13" s="32">
        <v>30286</v>
      </c>
      <c r="D13" s="21">
        <v>1149</v>
      </c>
      <c r="E13" s="21">
        <v>29672</v>
      </c>
      <c r="F13" s="22">
        <v>61107</v>
      </c>
      <c r="G13" s="23">
        <v>0.23998415213946117</v>
      </c>
      <c r="H13" s="23">
        <v>0.15560671722643554</v>
      </c>
      <c r="I13" s="23">
        <v>0.33157147805875581</v>
      </c>
      <c r="J13" s="35">
        <v>0.27393274847247312</v>
      </c>
      <c r="K13" s="15"/>
      <c r="L13" s="15"/>
      <c r="M13" s="1"/>
    </row>
    <row r="14" spans="1:14" ht="15.75" customHeight="1">
      <c r="A14" s="37" t="s">
        <v>54</v>
      </c>
      <c r="B14" s="41" t="s">
        <v>75</v>
      </c>
      <c r="C14" s="32" t="s">
        <v>90</v>
      </c>
      <c r="D14" s="21" t="s">
        <v>90</v>
      </c>
      <c r="E14" s="21" t="s">
        <v>90</v>
      </c>
      <c r="F14" s="22" t="s">
        <v>90</v>
      </c>
      <c r="G14" s="24"/>
      <c r="H14" s="24"/>
      <c r="I14" s="24"/>
      <c r="J14" s="36"/>
      <c r="K14" s="16"/>
      <c r="L14" s="5"/>
      <c r="M14" s="5"/>
      <c r="N14" s="5"/>
    </row>
    <row r="15" spans="1:14" ht="15.75" customHeight="1">
      <c r="A15" s="29" t="s">
        <v>79</v>
      </c>
      <c r="B15" s="42" t="s">
        <v>41</v>
      </c>
      <c r="C15" s="32">
        <v>112938</v>
      </c>
      <c r="D15" s="21">
        <v>3078</v>
      </c>
      <c r="E15" s="21">
        <v>78066</v>
      </c>
      <c r="F15" s="22">
        <v>194082</v>
      </c>
      <c r="G15" s="24" t="s">
        <v>91</v>
      </c>
      <c r="H15" s="24" t="s">
        <v>91</v>
      </c>
      <c r="I15" s="24" t="s">
        <v>91</v>
      </c>
      <c r="J15" s="36" t="s">
        <v>91</v>
      </c>
      <c r="K15" s="17"/>
      <c r="L15" s="17"/>
      <c r="M15" s="17"/>
      <c r="N15" s="17"/>
    </row>
    <row r="16" spans="1:14" ht="15.75" customHeight="1">
      <c r="A16" s="29" t="s">
        <v>56</v>
      </c>
      <c r="B16" s="42" t="s">
        <v>0</v>
      </c>
      <c r="C16" s="32">
        <v>42679</v>
      </c>
      <c r="D16" s="21">
        <v>22</v>
      </c>
      <c r="E16" s="21">
        <v>19849</v>
      </c>
      <c r="F16" s="22">
        <v>62550</v>
      </c>
      <c r="G16" s="24" t="s">
        <v>91</v>
      </c>
      <c r="H16" s="24" t="s">
        <v>91</v>
      </c>
      <c r="I16" s="24" t="s">
        <v>91</v>
      </c>
      <c r="J16" s="36" t="s">
        <v>91</v>
      </c>
      <c r="K16" s="17"/>
      <c r="L16" s="17"/>
      <c r="M16" s="17"/>
      <c r="N16" s="17"/>
    </row>
    <row r="17" spans="1:19" ht="15.75" customHeight="1">
      <c r="A17" s="37" t="s">
        <v>57</v>
      </c>
      <c r="B17" s="41" t="s">
        <v>76</v>
      </c>
      <c r="C17" s="32" t="s">
        <v>90</v>
      </c>
      <c r="D17" s="21" t="s">
        <v>90</v>
      </c>
      <c r="E17" s="21" t="s">
        <v>90</v>
      </c>
      <c r="F17" s="22" t="s">
        <v>90</v>
      </c>
      <c r="G17" s="24"/>
      <c r="H17" s="24"/>
      <c r="I17" s="24"/>
      <c r="J17" s="36"/>
      <c r="K17" s="17"/>
      <c r="L17" s="17"/>
      <c r="M17" s="17"/>
      <c r="N17" s="17"/>
    </row>
    <row r="18" spans="1:19" ht="15.75" customHeight="1">
      <c r="A18" s="29" t="s">
        <v>58</v>
      </c>
      <c r="B18" s="42" t="s">
        <v>15</v>
      </c>
      <c r="C18" s="32">
        <v>21121</v>
      </c>
      <c r="D18" s="107">
        <v>23</v>
      </c>
      <c r="E18" s="21">
        <v>48050</v>
      </c>
      <c r="F18" s="22">
        <v>69194</v>
      </c>
      <c r="G18" s="23">
        <v>0.21409384407975429</v>
      </c>
      <c r="H18" s="23">
        <v>7.6666666666666661E-2</v>
      </c>
      <c r="I18" s="23">
        <v>0.56560020717093962</v>
      </c>
      <c r="J18" s="35">
        <v>0.37685927007140252</v>
      </c>
      <c r="L18" s="121"/>
      <c r="M18" s="121"/>
      <c r="N18" s="121"/>
    </row>
    <row r="19" spans="1:19" ht="15.75" customHeight="1">
      <c r="A19" s="29" t="s">
        <v>59</v>
      </c>
      <c r="B19" s="42" t="s">
        <v>16</v>
      </c>
      <c r="C19" s="32">
        <v>41480</v>
      </c>
      <c r="D19" s="107">
        <v>27</v>
      </c>
      <c r="E19" s="21">
        <v>26994</v>
      </c>
      <c r="F19" s="22">
        <v>68501</v>
      </c>
      <c r="G19" s="23">
        <v>5.5940887151262914E-2</v>
      </c>
      <c r="H19" s="23">
        <v>0.09</v>
      </c>
      <c r="I19" s="23">
        <v>0.16333668147108299</v>
      </c>
      <c r="J19" s="35">
        <v>7.5544546921301373E-2</v>
      </c>
      <c r="L19" s="121"/>
      <c r="M19" s="121"/>
      <c r="N19" s="121"/>
    </row>
    <row r="20" spans="1:19" ht="15.75" customHeight="1">
      <c r="A20" s="29" t="s">
        <v>60</v>
      </c>
      <c r="B20" s="42" t="s">
        <v>17</v>
      </c>
      <c r="C20" s="32">
        <v>59290</v>
      </c>
      <c r="D20" s="21">
        <v>2643</v>
      </c>
      <c r="E20" s="21">
        <v>2326</v>
      </c>
      <c r="F20" s="22">
        <v>64259</v>
      </c>
      <c r="G20" s="23">
        <v>0.17360623096743968</v>
      </c>
      <c r="H20" s="23">
        <v>5.9757172895611478E-2</v>
      </c>
      <c r="I20" s="23">
        <v>0.37156549520766774</v>
      </c>
      <c r="J20" s="35">
        <v>0.16392225688695924</v>
      </c>
      <c r="L20" s="121"/>
      <c r="M20" s="121"/>
      <c r="N20" s="121"/>
    </row>
    <row r="21" spans="1:19" ht="15.75" customHeight="1">
      <c r="A21" s="29" t="s">
        <v>123</v>
      </c>
      <c r="B21" s="42" t="s">
        <v>124</v>
      </c>
      <c r="C21" s="32">
        <v>33726</v>
      </c>
      <c r="D21" s="21">
        <v>407</v>
      </c>
      <c r="E21" s="21">
        <v>20545</v>
      </c>
      <c r="F21" s="22">
        <v>54678</v>
      </c>
      <c r="G21" s="23">
        <v>0.29439851954014962</v>
      </c>
      <c r="H21" s="23">
        <v>8.5955649419218585E-2</v>
      </c>
      <c r="I21" s="23">
        <v>0.44744751284955137</v>
      </c>
      <c r="J21" s="35">
        <v>0.33096059560559288</v>
      </c>
      <c r="L21" s="121"/>
      <c r="M21" s="121"/>
      <c r="N21" s="121"/>
    </row>
    <row r="22" spans="1:19" ht="15.75" customHeight="1">
      <c r="A22" s="37" t="s">
        <v>125</v>
      </c>
      <c r="B22" s="41" t="s">
        <v>126</v>
      </c>
      <c r="C22" s="32" t="s">
        <v>90</v>
      </c>
      <c r="D22" s="21" t="s">
        <v>90</v>
      </c>
      <c r="E22" s="21" t="s">
        <v>90</v>
      </c>
      <c r="F22" s="22" t="s">
        <v>90</v>
      </c>
      <c r="G22" s="24"/>
      <c r="H22" s="24"/>
      <c r="I22" s="24"/>
      <c r="J22" s="36"/>
      <c r="L22" s="1"/>
      <c r="M22" s="1"/>
    </row>
    <row r="23" spans="1:19" ht="15.75" customHeight="1">
      <c r="A23" s="29" t="s">
        <v>81</v>
      </c>
      <c r="B23" s="42" t="s">
        <v>81</v>
      </c>
      <c r="C23" s="32">
        <v>11</v>
      </c>
      <c r="D23" s="21">
        <v>18</v>
      </c>
      <c r="E23" s="21">
        <v>5832</v>
      </c>
      <c r="F23" s="22">
        <v>5861</v>
      </c>
      <c r="G23" s="120">
        <v>0.11</v>
      </c>
      <c r="H23" s="23">
        <v>0.06</v>
      </c>
      <c r="I23" s="23">
        <v>0.64843228819212806</v>
      </c>
      <c r="J23" s="35">
        <v>0.62390887800723871</v>
      </c>
      <c r="L23" s="1"/>
      <c r="M23" s="1"/>
    </row>
    <row r="24" spans="1:19" ht="15.75" customHeight="1">
      <c r="A24" s="29" t="s">
        <v>64</v>
      </c>
      <c r="B24" s="42" t="s">
        <v>71</v>
      </c>
      <c r="C24" s="32">
        <v>475</v>
      </c>
      <c r="D24" s="21">
        <v>929</v>
      </c>
      <c r="E24" s="21">
        <v>49885</v>
      </c>
      <c r="F24" s="22">
        <v>51289</v>
      </c>
      <c r="G24" s="23">
        <v>0.73076923076923062</v>
      </c>
      <c r="H24" s="23">
        <v>8.4855681402995986E-2</v>
      </c>
      <c r="I24" s="23">
        <v>0.41625640426561639</v>
      </c>
      <c r="J24" s="35">
        <v>0.39020846013390142</v>
      </c>
      <c r="L24" s="1"/>
      <c r="M24" s="1"/>
    </row>
    <row r="25" spans="1:19" ht="15.75" customHeight="1">
      <c r="A25" s="29" t="s">
        <v>65</v>
      </c>
      <c r="B25" s="42" t="s">
        <v>68</v>
      </c>
      <c r="C25" s="32">
        <v>1363</v>
      </c>
      <c r="D25" s="21">
        <v>1179</v>
      </c>
      <c r="E25" s="21">
        <v>29481</v>
      </c>
      <c r="F25" s="22">
        <v>32023</v>
      </c>
      <c r="G25" s="23">
        <v>0.3678812415654521</v>
      </c>
      <c r="H25" s="23">
        <v>5.3235201155912765E-2</v>
      </c>
      <c r="I25" s="23">
        <v>0.26284068721414372</v>
      </c>
      <c r="J25" s="35">
        <v>0.23202550447415135</v>
      </c>
      <c r="L25" s="1"/>
      <c r="M25" s="1"/>
    </row>
    <row r="26" spans="1:19" ht="15.75" customHeight="1">
      <c r="A26" s="29" t="s">
        <v>66</v>
      </c>
      <c r="B26" s="42" t="s">
        <v>69</v>
      </c>
      <c r="C26" s="32">
        <v>5775</v>
      </c>
      <c r="D26" s="21">
        <v>974</v>
      </c>
      <c r="E26" s="21">
        <v>12717</v>
      </c>
      <c r="F26" s="22">
        <v>19466</v>
      </c>
      <c r="G26" s="23">
        <v>8.1597761889959569E-2</v>
      </c>
      <c r="H26" s="23">
        <v>6.1486017296887824E-2</v>
      </c>
      <c r="I26" s="23">
        <v>0.20723877191838863</v>
      </c>
      <c r="J26" s="35">
        <v>0.13154569229417687</v>
      </c>
      <c r="L26" s="1"/>
      <c r="M26" s="1"/>
    </row>
    <row r="27" spans="1:19" ht="15.75" customHeight="1">
      <c r="A27" s="29" t="s">
        <v>67</v>
      </c>
      <c r="B27" s="42" t="s">
        <v>70</v>
      </c>
      <c r="C27" s="32">
        <v>82171</v>
      </c>
      <c r="D27" s="21" t="s">
        <v>28</v>
      </c>
      <c r="E27" s="21" t="s">
        <v>28</v>
      </c>
      <c r="F27" s="22">
        <v>82171</v>
      </c>
      <c r="G27" s="23">
        <v>9.3580205015254853E-2</v>
      </c>
      <c r="H27" s="21" t="s">
        <v>28</v>
      </c>
      <c r="I27" s="21" t="s">
        <v>28</v>
      </c>
      <c r="J27" s="35">
        <v>9.3576688220436063E-2</v>
      </c>
      <c r="L27" s="1"/>
      <c r="M27" s="1"/>
    </row>
    <row r="28" spans="1:19" ht="15.75" customHeight="1">
      <c r="A28" s="29" t="s">
        <v>63</v>
      </c>
      <c r="B28" s="42" t="s">
        <v>38</v>
      </c>
      <c r="C28" s="32">
        <v>65822</v>
      </c>
      <c r="D28" s="21" t="s">
        <v>28</v>
      </c>
      <c r="E28" s="21" t="s">
        <v>28</v>
      </c>
      <c r="F28" s="22">
        <v>65822</v>
      </c>
      <c r="G28" s="23">
        <v>0.19189136398487538</v>
      </c>
      <c r="H28" s="21" t="s">
        <v>28</v>
      </c>
      <c r="I28" s="21" t="s">
        <v>28</v>
      </c>
      <c r="J28" s="35">
        <v>0.19189136398487538</v>
      </c>
      <c r="K28" s="15"/>
      <c r="L28" s="1"/>
      <c r="M28" s="1"/>
    </row>
    <row r="29" spans="1:19" s="5" customFormat="1" ht="30" customHeight="1" thickBot="1">
      <c r="A29" s="43" t="s">
        <v>24</v>
      </c>
      <c r="B29" s="44" t="s">
        <v>24</v>
      </c>
      <c r="C29" s="122">
        <v>155617</v>
      </c>
      <c r="D29" s="123">
        <v>3100</v>
      </c>
      <c r="E29" s="123">
        <v>97915</v>
      </c>
      <c r="F29" s="123">
        <v>256632</v>
      </c>
      <c r="G29" s="124">
        <v>0.12005363249857857</v>
      </c>
      <c r="H29" s="124">
        <v>6.3311820929662616E-2</v>
      </c>
      <c r="I29" s="124">
        <v>0.32379727245069373</v>
      </c>
      <c r="J29" s="125">
        <v>0.15576214699175583</v>
      </c>
      <c r="K29" s="45"/>
      <c r="L29" s="17"/>
      <c r="M29" s="17"/>
      <c r="N29" s="17"/>
      <c r="O29" s="17"/>
      <c r="P29" s="17"/>
      <c r="Q29" s="17"/>
      <c r="R29" s="17"/>
      <c r="S29" s="1"/>
    </row>
    <row r="30" spans="1:19" s="2" customFormat="1" ht="14.1" customHeight="1">
      <c r="B30" s="61"/>
      <c r="C30" s="7"/>
      <c r="D30" s="7"/>
      <c r="E30" s="7"/>
      <c r="F30" s="7"/>
      <c r="G30" s="7"/>
      <c r="H30" s="7"/>
      <c r="I30" s="7"/>
      <c r="J30" s="7"/>
      <c r="K30" s="1"/>
      <c r="L30" s="18"/>
      <c r="M30" s="1"/>
      <c r="N30" s="1"/>
    </row>
    <row r="31" spans="1:19" s="2" customFormat="1" ht="14.1" customHeight="1">
      <c r="B31" s="61"/>
      <c r="C31" s="7"/>
      <c r="D31" s="7"/>
      <c r="E31" s="7"/>
      <c r="F31" s="7"/>
      <c r="G31" s="7"/>
      <c r="H31" s="7"/>
      <c r="I31" s="7"/>
      <c r="J31" s="7"/>
      <c r="K31" s="7"/>
      <c r="L31" s="18"/>
      <c r="M31" s="18"/>
      <c r="N31" s="1"/>
    </row>
    <row r="32" spans="1:19" ht="13.5" customHeight="1">
      <c r="B32" s="61"/>
      <c r="C32" s="19"/>
      <c r="D32" s="19"/>
      <c r="E32" s="20"/>
      <c r="F32" s="20"/>
      <c r="G32" s="20"/>
      <c r="H32" s="20"/>
      <c r="I32" s="20"/>
      <c r="J32" s="20"/>
      <c r="K32" s="20"/>
    </row>
    <row r="33" spans="2:11" ht="18" customHeight="1">
      <c r="B33" s="61"/>
      <c r="C33" s="19"/>
      <c r="D33" s="19"/>
      <c r="E33" s="20"/>
      <c r="F33" s="20"/>
      <c r="G33" s="20"/>
      <c r="H33" s="20"/>
      <c r="I33" s="20"/>
      <c r="J33" s="20"/>
      <c r="K33" s="20"/>
    </row>
  </sheetData>
  <mergeCells count="4">
    <mergeCell ref="C5:F5"/>
    <mergeCell ref="G5:J5"/>
    <mergeCell ref="C2:F2"/>
    <mergeCell ref="G2:J2"/>
  </mergeCells>
  <phoneticPr fontId="0" type="noConversion"/>
  <pageMargins left="0.26" right="0.22" top="0.38" bottom="0.34" header="0.19" footer="0.2"/>
  <pageSetup paperSize="9" scale="55" orientation="portrait" r:id="rId1"/>
  <headerFooter alignWithMargins="0">
    <oddFooter>&amp;L&amp;"Arial,Regular"&amp;8Statistique des assurances sociales suisses, OFAS, Schweizerische Sozialversicherungsstatistik, BSV&amp;R&amp;"Arial,Regular"&amp;8&amp;A; &amp;D; &amp;T</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33"/>
  <sheetViews>
    <sheetView zoomScaleNormal="100" workbookViewId="0"/>
  </sheetViews>
  <sheetFormatPr baseColWidth="10" defaultColWidth="11" defaultRowHeight="12.75"/>
  <cols>
    <col min="1" max="2" width="46.83203125" style="1" customWidth="1"/>
    <col min="3" max="10" width="12.83203125" style="1" customWidth="1"/>
    <col min="11" max="11" width="13.1640625" style="1" customWidth="1"/>
    <col min="12" max="12" width="13.1640625" style="18" customWidth="1"/>
    <col min="13" max="13" width="11" style="18" customWidth="1"/>
    <col min="14" max="14" width="9" style="1" bestFit="1" customWidth="1"/>
    <col min="15" max="15" width="6.6640625" style="1" customWidth="1"/>
    <col min="16" max="16" width="10" style="1" customWidth="1"/>
    <col min="17" max="17" width="11.83203125" style="1" customWidth="1"/>
    <col min="18" max="16384" width="11" style="1"/>
  </cols>
  <sheetData>
    <row r="1" spans="1:14" s="25" customFormat="1" ht="108" customHeight="1">
      <c r="A1" s="55" t="s">
        <v>147</v>
      </c>
      <c r="B1" s="55" t="s">
        <v>148</v>
      </c>
    </row>
    <row r="2" spans="1:14" s="26" customFormat="1" ht="30" customHeight="1">
      <c r="A2" s="28"/>
      <c r="C2" s="231" t="s">
        <v>119</v>
      </c>
      <c r="D2" s="232"/>
      <c r="E2" s="232"/>
      <c r="F2" s="233"/>
      <c r="G2" s="237" t="s">
        <v>120</v>
      </c>
      <c r="H2" s="237"/>
      <c r="I2" s="237"/>
      <c r="J2" s="237"/>
      <c r="K2" s="237"/>
      <c r="M2" s="27"/>
    </row>
    <row r="3" spans="1:14" s="26" customFormat="1" ht="30" customHeight="1">
      <c r="A3" s="28"/>
      <c r="B3" s="28"/>
      <c r="C3" s="47" t="s">
        <v>85</v>
      </c>
      <c r="D3" s="47" t="s">
        <v>86</v>
      </c>
      <c r="E3" s="47" t="s">
        <v>87</v>
      </c>
      <c r="F3" s="156" t="s">
        <v>24</v>
      </c>
      <c r="G3" s="47" t="s">
        <v>85</v>
      </c>
      <c r="H3" s="47" t="s">
        <v>86</v>
      </c>
      <c r="I3" s="47" t="s">
        <v>87</v>
      </c>
      <c r="J3" s="156" t="s">
        <v>24</v>
      </c>
      <c r="M3" s="28"/>
    </row>
    <row r="4" spans="1:14" s="25" customFormat="1" ht="15.75" customHeight="1">
      <c r="A4" s="38"/>
      <c r="B4" s="39"/>
      <c r="C4" s="56"/>
      <c r="D4" s="56"/>
      <c r="E4" s="56"/>
      <c r="F4" s="56"/>
      <c r="G4" s="56"/>
      <c r="H4" s="56"/>
      <c r="I4" s="56"/>
      <c r="J4" s="56"/>
    </row>
    <row r="5" spans="1:14" s="26" customFormat="1" ht="30" customHeight="1">
      <c r="A5" s="28"/>
      <c r="C5" s="231" t="s">
        <v>121</v>
      </c>
      <c r="D5" s="232"/>
      <c r="E5" s="232"/>
      <c r="F5" s="233"/>
      <c r="G5" s="234" t="s">
        <v>149</v>
      </c>
      <c r="H5" s="235"/>
      <c r="I5" s="235"/>
      <c r="J5" s="236"/>
      <c r="M5" s="27"/>
    </row>
    <row r="6" spans="1:14" s="26" customFormat="1" ht="30" customHeight="1">
      <c r="A6" s="28" t="s">
        <v>74</v>
      </c>
      <c r="B6" s="28" t="s">
        <v>3</v>
      </c>
      <c r="C6" s="47" t="s">
        <v>82</v>
      </c>
      <c r="D6" s="47" t="s">
        <v>83</v>
      </c>
      <c r="E6" s="47" t="s">
        <v>84</v>
      </c>
      <c r="F6" s="156" t="s">
        <v>24</v>
      </c>
      <c r="G6" s="47" t="s">
        <v>82</v>
      </c>
      <c r="H6" s="47" t="s">
        <v>83</v>
      </c>
      <c r="I6" s="47" t="s">
        <v>84</v>
      </c>
      <c r="J6" s="156" t="s">
        <v>24</v>
      </c>
      <c r="M6" s="28"/>
    </row>
    <row r="7" spans="1:14" s="5" customFormat="1" ht="15.75" customHeight="1">
      <c r="A7" s="46"/>
      <c r="B7" s="40"/>
      <c r="C7" s="30">
        <v>1</v>
      </c>
      <c r="D7" s="3">
        <f>C7+1</f>
        <v>2</v>
      </c>
      <c r="E7" s="3">
        <f>D7+1</f>
        <v>3</v>
      </c>
      <c r="F7" s="3">
        <v>4</v>
      </c>
      <c r="G7" s="3">
        <v>5</v>
      </c>
      <c r="H7" s="4">
        <f>G7+1</f>
        <v>6</v>
      </c>
      <c r="I7" s="3">
        <f>H7+1</f>
        <v>7</v>
      </c>
      <c r="J7" s="33">
        <f>I7+1</f>
        <v>8</v>
      </c>
      <c r="M7" s="6"/>
    </row>
    <row r="8" spans="1:14" ht="15.75" customHeight="1">
      <c r="A8" s="37" t="s">
        <v>48</v>
      </c>
      <c r="B8" s="41" t="s">
        <v>5</v>
      </c>
      <c r="C8" s="31" t="s">
        <v>25</v>
      </c>
      <c r="D8" s="7"/>
      <c r="E8" s="7"/>
      <c r="F8" s="7"/>
      <c r="G8" s="7"/>
      <c r="H8" s="7"/>
      <c r="I8" s="7"/>
      <c r="J8" s="34"/>
      <c r="L8" s="1"/>
      <c r="M8" s="8"/>
    </row>
    <row r="9" spans="1:14" ht="15.75" customHeight="1">
      <c r="A9" s="29" t="s">
        <v>49</v>
      </c>
      <c r="B9" s="42" t="s">
        <v>6</v>
      </c>
      <c r="C9" s="32">
        <v>43330</v>
      </c>
      <c r="D9" s="21">
        <v>89</v>
      </c>
      <c r="E9" s="21">
        <v>48361</v>
      </c>
      <c r="F9" s="22">
        <v>91780</v>
      </c>
      <c r="G9" s="23">
        <v>8.6067511252537504E-2</v>
      </c>
      <c r="H9" s="23">
        <v>4.24821002386635E-2</v>
      </c>
      <c r="I9" s="23">
        <v>0.32126510466143599</v>
      </c>
      <c r="J9" s="35">
        <v>0.13989360891368299</v>
      </c>
      <c r="K9" s="7"/>
      <c r="L9" s="9"/>
      <c r="M9" s="10"/>
      <c r="N9" s="2"/>
    </row>
    <row r="10" spans="1:14" ht="15.75" customHeight="1">
      <c r="A10" s="29" t="s">
        <v>50</v>
      </c>
      <c r="B10" s="42" t="s">
        <v>7</v>
      </c>
      <c r="C10" s="32">
        <v>110207</v>
      </c>
      <c r="D10" s="21">
        <v>2914</v>
      </c>
      <c r="E10" s="21">
        <v>47920</v>
      </c>
      <c r="F10" s="22">
        <v>161041</v>
      </c>
      <c r="G10" s="23">
        <v>0.144381909126401</v>
      </c>
      <c r="H10" s="23">
        <v>6.1096551001153201E-2</v>
      </c>
      <c r="I10" s="23">
        <v>0.300135912965596</v>
      </c>
      <c r="J10" s="35">
        <v>0.165909104957668</v>
      </c>
      <c r="K10" s="7"/>
      <c r="L10" s="9"/>
      <c r="M10" s="10"/>
      <c r="N10" s="2"/>
    </row>
    <row r="11" spans="1:14" ht="15.75" customHeight="1">
      <c r="A11" s="37" t="s">
        <v>51</v>
      </c>
      <c r="B11" s="41" t="s">
        <v>8</v>
      </c>
      <c r="C11" s="32"/>
      <c r="D11" s="21"/>
      <c r="E11" s="21"/>
      <c r="F11" s="22"/>
      <c r="G11" s="23"/>
      <c r="H11" s="23"/>
      <c r="I11" s="23"/>
      <c r="J11" s="35"/>
      <c r="K11" s="11"/>
      <c r="L11" s="12"/>
      <c r="M11" s="8"/>
    </row>
    <row r="12" spans="1:14" ht="15.75" customHeight="1">
      <c r="A12" s="29" t="s">
        <v>52</v>
      </c>
      <c r="B12" s="42" t="s">
        <v>42</v>
      </c>
      <c r="C12" s="32">
        <v>124265</v>
      </c>
      <c r="D12" s="21">
        <v>1943</v>
      </c>
      <c r="E12" s="21">
        <v>67324</v>
      </c>
      <c r="F12" s="22">
        <v>193532</v>
      </c>
      <c r="G12" s="23">
        <v>0.10840785746501901</v>
      </c>
      <c r="H12" s="23">
        <v>4.5662851636859299E-2</v>
      </c>
      <c r="I12" s="23">
        <v>0.30906102812233199</v>
      </c>
      <c r="J12" s="35">
        <v>0.13758283818810299</v>
      </c>
      <c r="K12" s="13"/>
      <c r="L12" s="14"/>
      <c r="M12" s="8"/>
    </row>
    <row r="13" spans="1:14" ht="15.75" customHeight="1">
      <c r="A13" s="29" t="s">
        <v>53</v>
      </c>
      <c r="B13" s="42" t="s">
        <v>80</v>
      </c>
      <c r="C13" s="32">
        <v>29272</v>
      </c>
      <c r="D13" s="21">
        <v>1060</v>
      </c>
      <c r="E13" s="21">
        <v>28957</v>
      </c>
      <c r="F13" s="22">
        <v>59289</v>
      </c>
      <c r="G13" s="23">
        <v>0.24297963825318999</v>
      </c>
      <c r="H13" s="23">
        <v>0.14642906478795401</v>
      </c>
      <c r="I13" s="23">
        <v>0.31352317020355103</v>
      </c>
      <c r="J13" s="35">
        <v>0.26940973326668799</v>
      </c>
      <c r="K13" s="15"/>
      <c r="L13" s="15"/>
      <c r="M13" s="1"/>
    </row>
    <row r="14" spans="1:14" ht="15.75" customHeight="1">
      <c r="A14" s="37" t="s">
        <v>54</v>
      </c>
      <c r="B14" s="41" t="s">
        <v>75</v>
      </c>
      <c r="C14" s="32"/>
      <c r="D14" s="21"/>
      <c r="E14" s="21"/>
      <c r="F14" s="22"/>
      <c r="G14" s="24"/>
      <c r="H14" s="24"/>
      <c r="I14" s="24"/>
      <c r="J14" s="36"/>
      <c r="K14" s="16"/>
      <c r="L14" s="5"/>
      <c r="M14" s="5"/>
      <c r="N14" s="5"/>
    </row>
    <row r="15" spans="1:14" ht="15.75" customHeight="1">
      <c r="A15" s="29" t="s">
        <v>79</v>
      </c>
      <c r="B15" s="42" t="s">
        <v>41</v>
      </c>
      <c r="C15" s="32">
        <v>111046</v>
      </c>
      <c r="D15" s="21">
        <v>2979</v>
      </c>
      <c r="E15" s="21">
        <v>76813</v>
      </c>
      <c r="F15" s="22">
        <v>190838</v>
      </c>
      <c r="G15" s="24" t="s">
        <v>26</v>
      </c>
      <c r="H15" s="24" t="s">
        <v>26</v>
      </c>
      <c r="I15" s="24" t="s">
        <v>26</v>
      </c>
      <c r="J15" s="36" t="s">
        <v>26</v>
      </c>
      <c r="K15" s="17"/>
      <c r="L15" s="17"/>
      <c r="M15" s="17"/>
      <c r="N15" s="17"/>
    </row>
    <row r="16" spans="1:14" ht="15.75" customHeight="1">
      <c r="A16" s="29" t="s">
        <v>56</v>
      </c>
      <c r="B16" s="42" t="s">
        <v>0</v>
      </c>
      <c r="C16" s="32">
        <v>42491</v>
      </c>
      <c r="D16" s="21">
        <v>24</v>
      </c>
      <c r="E16" s="21">
        <v>19468</v>
      </c>
      <c r="F16" s="22">
        <v>61983</v>
      </c>
      <c r="G16" s="24" t="s">
        <v>26</v>
      </c>
      <c r="H16" s="24" t="s">
        <v>26</v>
      </c>
      <c r="I16" s="24" t="s">
        <v>26</v>
      </c>
      <c r="J16" s="36" t="s">
        <v>26</v>
      </c>
      <c r="K16" s="17"/>
      <c r="L16" s="17"/>
      <c r="M16" s="17"/>
      <c r="N16" s="17"/>
    </row>
    <row r="17" spans="1:19" ht="15.75" customHeight="1">
      <c r="A17" s="37" t="s">
        <v>57</v>
      </c>
      <c r="B17" s="41" t="s">
        <v>76</v>
      </c>
      <c r="C17" s="32"/>
      <c r="D17" s="21"/>
      <c r="E17" s="21"/>
      <c r="F17" s="22"/>
      <c r="G17" s="24"/>
      <c r="H17" s="24"/>
      <c r="I17" s="24"/>
      <c r="J17" s="36"/>
      <c r="K17" s="17"/>
      <c r="L17" s="17"/>
      <c r="M17" s="17"/>
      <c r="N17" s="17"/>
    </row>
    <row r="18" spans="1:19" ht="15.75" customHeight="1">
      <c r="A18" s="29" t="s">
        <v>58</v>
      </c>
      <c r="B18" s="42" t="s">
        <v>15</v>
      </c>
      <c r="C18" s="32">
        <v>21095</v>
      </c>
      <c r="D18" s="107">
        <v>20</v>
      </c>
      <c r="E18" s="21">
        <v>46976</v>
      </c>
      <c r="F18" s="22">
        <v>68091</v>
      </c>
      <c r="G18" s="23">
        <v>0.21559168906558199</v>
      </c>
      <c r="H18" s="23">
        <v>6.6666666666666666E-2</v>
      </c>
      <c r="I18" s="23">
        <v>0.5598779557589626</v>
      </c>
      <c r="J18" s="35">
        <v>0.37463892908429663</v>
      </c>
      <c r="L18" s="121"/>
      <c r="M18" s="121"/>
      <c r="N18" s="121"/>
    </row>
    <row r="19" spans="1:19" ht="15.75" customHeight="1">
      <c r="A19" s="29" t="s">
        <v>59</v>
      </c>
      <c r="B19" s="42" t="s">
        <v>16</v>
      </c>
      <c r="C19" s="32">
        <v>40754</v>
      </c>
      <c r="D19" s="107">
        <v>15</v>
      </c>
      <c r="E19" s="21">
        <v>26707</v>
      </c>
      <c r="F19" s="22">
        <v>67476</v>
      </c>
      <c r="G19" s="23">
        <v>5.6478525022727787E-2</v>
      </c>
      <c r="H19" s="23">
        <v>0.05</v>
      </c>
      <c r="I19" s="23">
        <v>0.153473511208675</v>
      </c>
      <c r="J19" s="35">
        <v>7.5341586264419086E-2</v>
      </c>
      <c r="L19" s="121"/>
      <c r="M19" s="121"/>
      <c r="N19" s="121"/>
    </row>
    <row r="20" spans="1:19" ht="15.75" customHeight="1">
      <c r="A20" s="29" t="s">
        <v>60</v>
      </c>
      <c r="B20" s="42" t="s">
        <v>17</v>
      </c>
      <c r="C20" s="32">
        <v>59516</v>
      </c>
      <c r="D20" s="21">
        <v>2575</v>
      </c>
      <c r="E20" s="21">
        <v>2367</v>
      </c>
      <c r="F20" s="22">
        <v>64458</v>
      </c>
      <c r="G20" s="23">
        <v>0.17461206934489668</v>
      </c>
      <c r="H20" s="23">
        <v>5.7099141849790452E-2</v>
      </c>
      <c r="I20" s="23">
        <v>0.36420987844283736</v>
      </c>
      <c r="J20" s="35">
        <v>0.16424805640564361</v>
      </c>
      <c r="L20" s="121"/>
      <c r="M20" s="121"/>
      <c r="N20" s="121"/>
    </row>
    <row r="21" spans="1:19" ht="15.75" customHeight="1">
      <c r="A21" s="29" t="s">
        <v>123</v>
      </c>
      <c r="B21" s="42" t="s">
        <v>124</v>
      </c>
      <c r="C21" s="32">
        <v>32172</v>
      </c>
      <c r="D21" s="21">
        <v>393</v>
      </c>
      <c r="E21" s="21">
        <v>20231</v>
      </c>
      <c r="F21" s="22">
        <v>52796</v>
      </c>
      <c r="G21" s="23">
        <v>0.30218097796479626</v>
      </c>
      <c r="H21" s="23">
        <v>8.3741743021521417E-2</v>
      </c>
      <c r="I21" s="23">
        <v>0.44197579411893206</v>
      </c>
      <c r="J21" s="35">
        <v>0.33642382417974548</v>
      </c>
      <c r="L21" s="121"/>
      <c r="M21" s="121"/>
      <c r="N21" s="121"/>
    </row>
    <row r="22" spans="1:19" ht="15.75" customHeight="1">
      <c r="A22" s="37" t="s">
        <v>125</v>
      </c>
      <c r="B22" s="41" t="s">
        <v>126</v>
      </c>
      <c r="C22" s="32"/>
      <c r="D22" s="21"/>
      <c r="E22" s="21"/>
      <c r="F22" s="22"/>
      <c r="G22" s="24"/>
      <c r="H22" s="24"/>
      <c r="I22" s="24"/>
      <c r="J22" s="36"/>
      <c r="L22" s="1"/>
      <c r="M22" s="1"/>
    </row>
    <row r="23" spans="1:19" ht="15.75" customHeight="1">
      <c r="A23" s="29" t="s">
        <v>81</v>
      </c>
      <c r="B23" s="42" t="s">
        <v>81</v>
      </c>
      <c r="C23" s="32">
        <v>8</v>
      </c>
      <c r="D23" s="21">
        <v>20</v>
      </c>
      <c r="E23" s="21">
        <v>5784</v>
      </c>
      <c r="F23" s="22">
        <v>5812</v>
      </c>
      <c r="G23" s="120">
        <v>0.16</v>
      </c>
      <c r="H23" s="23">
        <v>6.6666666666666666E-2</v>
      </c>
      <c r="I23" s="23">
        <v>0.65157147685028738</v>
      </c>
      <c r="J23" s="35">
        <v>0.62989053863660993</v>
      </c>
      <c r="L23" s="1"/>
      <c r="M23" s="1"/>
    </row>
    <row r="24" spans="1:19" ht="15.75" customHeight="1">
      <c r="A24" s="29" t="s">
        <v>64</v>
      </c>
      <c r="B24" s="42" t="s">
        <v>71</v>
      </c>
      <c r="C24" s="32">
        <v>442</v>
      </c>
      <c r="D24" s="21">
        <v>897</v>
      </c>
      <c r="E24" s="21">
        <v>49599</v>
      </c>
      <c r="F24" s="22">
        <v>50938</v>
      </c>
      <c r="G24" s="23">
        <v>0.68209876543209869</v>
      </c>
      <c r="H24" s="23">
        <v>7.9627163781624502E-2</v>
      </c>
      <c r="I24" s="23">
        <v>0.39885968862583632</v>
      </c>
      <c r="J24" s="35">
        <v>0.37381572670898611</v>
      </c>
      <c r="L24" s="1"/>
      <c r="M24" s="1"/>
    </row>
    <row r="25" spans="1:19" ht="15.75" customHeight="1">
      <c r="A25" s="29" t="s">
        <v>65</v>
      </c>
      <c r="B25" s="42" t="s">
        <v>68</v>
      </c>
      <c r="C25" s="32">
        <v>1322</v>
      </c>
      <c r="D25" s="21">
        <v>1135</v>
      </c>
      <c r="E25" s="21">
        <v>28455</v>
      </c>
      <c r="F25" s="22">
        <v>30912</v>
      </c>
      <c r="G25" s="23">
        <v>0.34992059290629962</v>
      </c>
      <c r="H25" s="23">
        <v>5.0404121147526432E-2</v>
      </c>
      <c r="I25" s="23">
        <v>0.24736810077283514</v>
      </c>
      <c r="J25" s="35">
        <v>0.21872678256808681</v>
      </c>
      <c r="L25" s="1"/>
      <c r="M25" s="1"/>
    </row>
    <row r="26" spans="1:19" ht="15.75" customHeight="1">
      <c r="A26" s="29" t="s">
        <v>66</v>
      </c>
      <c r="B26" s="42" t="s">
        <v>69</v>
      </c>
      <c r="C26" s="32">
        <v>5442</v>
      </c>
      <c r="D26" s="21">
        <v>951</v>
      </c>
      <c r="E26" s="21">
        <v>12443</v>
      </c>
      <c r="F26" s="22">
        <v>18836</v>
      </c>
      <c r="G26" s="23">
        <v>8.0205155414069071E-2</v>
      </c>
      <c r="H26" s="23">
        <v>5.951933909125047E-2</v>
      </c>
      <c r="I26" s="23">
        <v>0.2010145231902554</v>
      </c>
      <c r="J26" s="35">
        <v>0.12925272764701845</v>
      </c>
      <c r="L26" s="1"/>
      <c r="M26" s="1"/>
    </row>
    <row r="27" spans="1:19" ht="15.75" customHeight="1">
      <c r="A27" s="29" t="s">
        <v>67</v>
      </c>
      <c r="B27" s="42" t="s">
        <v>70</v>
      </c>
      <c r="C27" s="32">
        <v>81326</v>
      </c>
      <c r="D27" s="21" t="s">
        <v>28</v>
      </c>
      <c r="E27" s="21" t="s">
        <v>28</v>
      </c>
      <c r="F27" s="22">
        <v>81326</v>
      </c>
      <c r="G27" s="23">
        <v>9.4615504536136708E-2</v>
      </c>
      <c r="H27" s="21" t="s">
        <v>28</v>
      </c>
      <c r="I27" s="21" t="s">
        <v>28</v>
      </c>
      <c r="J27" s="35">
        <v>9.4611872146118714E-2</v>
      </c>
      <c r="L27" s="1"/>
      <c r="M27" s="1"/>
    </row>
    <row r="28" spans="1:19" ht="15.75" customHeight="1">
      <c r="A28" s="29" t="s">
        <v>63</v>
      </c>
      <c r="B28" s="42" t="s">
        <v>38</v>
      </c>
      <c r="C28" s="32">
        <v>64997</v>
      </c>
      <c r="D28" s="21" t="s">
        <v>28</v>
      </c>
      <c r="E28" s="21" t="s">
        <v>28</v>
      </c>
      <c r="F28" s="22">
        <v>64997</v>
      </c>
      <c r="G28" s="23">
        <v>0.19406550162276109</v>
      </c>
      <c r="H28" s="21" t="s">
        <v>28</v>
      </c>
      <c r="I28" s="21" t="s">
        <v>28</v>
      </c>
      <c r="J28" s="35">
        <v>0.19406550162276109</v>
      </c>
      <c r="K28" s="15"/>
      <c r="L28" s="1"/>
      <c r="M28" s="1"/>
    </row>
    <row r="29" spans="1:19" s="5" customFormat="1" ht="30" customHeight="1" thickBot="1">
      <c r="A29" s="43" t="s">
        <v>24</v>
      </c>
      <c r="B29" s="44" t="s">
        <v>24</v>
      </c>
      <c r="C29" s="122">
        <v>153537</v>
      </c>
      <c r="D29" s="123">
        <v>3003</v>
      </c>
      <c r="E29" s="123">
        <v>96281</v>
      </c>
      <c r="F29" s="123">
        <v>252821</v>
      </c>
      <c r="G29" s="124">
        <v>0.12120602110607984</v>
      </c>
      <c r="H29" s="124">
        <v>6.0313315926892951E-2</v>
      </c>
      <c r="I29" s="124">
        <v>0.31038962713656615</v>
      </c>
      <c r="J29" s="125">
        <v>0.1554168859206948</v>
      </c>
      <c r="K29" s="45"/>
      <c r="L29" s="17"/>
      <c r="M29" s="17"/>
      <c r="N29" s="17"/>
      <c r="O29" s="17"/>
      <c r="P29" s="17"/>
      <c r="Q29" s="17"/>
      <c r="R29" s="17"/>
      <c r="S29" s="1"/>
    </row>
    <row r="30" spans="1:19" s="2" customFormat="1" ht="14.1" customHeight="1">
      <c r="B30" s="61"/>
      <c r="C30" s="7"/>
      <c r="D30" s="7"/>
      <c r="E30" s="7"/>
      <c r="F30" s="7"/>
      <c r="G30" s="7"/>
      <c r="H30" s="7"/>
      <c r="I30" s="7"/>
      <c r="J30" s="7"/>
      <c r="K30" s="1"/>
      <c r="L30" s="18"/>
      <c r="M30" s="1"/>
      <c r="N30" s="1"/>
    </row>
    <row r="31" spans="1:19" s="2" customFormat="1" ht="14.1" customHeight="1">
      <c r="B31" s="61"/>
      <c r="C31" s="7"/>
      <c r="D31" s="7"/>
      <c r="E31" s="7"/>
      <c r="F31" s="7"/>
      <c r="G31" s="7"/>
      <c r="H31" s="7"/>
      <c r="I31" s="7"/>
      <c r="J31" s="7"/>
      <c r="K31" s="1"/>
      <c r="L31" s="18"/>
      <c r="M31" s="18"/>
      <c r="N31" s="1"/>
    </row>
    <row r="32" spans="1:19" ht="13.5" customHeight="1">
      <c r="B32" s="61"/>
      <c r="C32" s="19"/>
      <c r="D32" s="19"/>
      <c r="E32" s="20"/>
      <c r="F32" s="20"/>
      <c r="G32" s="19"/>
      <c r="H32" s="19"/>
      <c r="I32" s="19"/>
      <c r="J32" s="19"/>
    </row>
    <row r="33" spans="2:10" ht="18" customHeight="1">
      <c r="B33" s="61"/>
      <c r="C33" s="19"/>
      <c r="D33" s="19"/>
      <c r="E33" s="20"/>
      <c r="F33" s="20"/>
      <c r="G33" s="19"/>
      <c r="H33" s="19"/>
      <c r="I33" s="19"/>
      <c r="J33" s="19"/>
    </row>
  </sheetData>
  <mergeCells count="4">
    <mergeCell ref="C5:F5"/>
    <mergeCell ref="G5:J5"/>
    <mergeCell ref="C2:F2"/>
    <mergeCell ref="G2:K2"/>
  </mergeCells>
  <phoneticPr fontId="0" type="noConversion"/>
  <pageMargins left="0.26" right="0.22" top="0.38" bottom="0.34" header="0.19" footer="0.2"/>
  <pageSetup paperSize="9" scale="55" orientation="portrait" r:id="rId1"/>
  <headerFooter alignWithMargins="0">
    <oddFooter>&amp;L&amp;"Arial,Regular"&amp;8Statistique des assurances sociales suisses, OFAS, Schweizerische Sozialversicherungsstatistik, BSV&amp;R&amp;"Arial,Regular"&amp;8&amp;A; &amp;D; &amp;T</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33"/>
  <sheetViews>
    <sheetView zoomScaleNormal="100" workbookViewId="0"/>
  </sheetViews>
  <sheetFormatPr baseColWidth="10" defaultColWidth="11" defaultRowHeight="12.75"/>
  <cols>
    <col min="1" max="2" width="46.83203125" style="1" customWidth="1"/>
    <col min="3" max="10" width="12.83203125" style="1" customWidth="1"/>
    <col min="11" max="11" width="13.1640625" style="1" customWidth="1"/>
    <col min="12" max="12" width="13.1640625" style="18" customWidth="1"/>
    <col min="13" max="13" width="11" style="18" customWidth="1"/>
    <col min="14" max="14" width="9" style="1" bestFit="1" customWidth="1"/>
    <col min="15" max="15" width="6.6640625" style="1" customWidth="1"/>
    <col min="16" max="16" width="10" style="1" customWidth="1"/>
    <col min="17" max="17" width="11.83203125" style="1" customWidth="1"/>
    <col min="18" max="16384" width="11" style="1"/>
  </cols>
  <sheetData>
    <row r="1" spans="1:14" s="25" customFormat="1" ht="108" customHeight="1">
      <c r="A1" s="55" t="s">
        <v>145</v>
      </c>
      <c r="B1" s="55" t="s">
        <v>146</v>
      </c>
    </row>
    <row r="2" spans="1:14" s="26" customFormat="1" ht="30" customHeight="1">
      <c r="A2" s="28"/>
      <c r="C2" s="231" t="s">
        <v>141</v>
      </c>
      <c r="D2" s="232"/>
      <c r="E2" s="232"/>
      <c r="F2" s="233"/>
      <c r="G2" s="234" t="s">
        <v>142</v>
      </c>
      <c r="H2" s="235"/>
      <c r="I2" s="235"/>
      <c r="J2" s="236"/>
      <c r="M2" s="27"/>
    </row>
    <row r="3" spans="1:14" s="26" customFormat="1" ht="30" customHeight="1">
      <c r="A3" s="28"/>
      <c r="B3" s="28"/>
      <c r="C3" s="47" t="s">
        <v>45</v>
      </c>
      <c r="D3" s="47" t="s">
        <v>46</v>
      </c>
      <c r="E3" s="47" t="s">
        <v>47</v>
      </c>
      <c r="F3" s="156" t="s">
        <v>24</v>
      </c>
      <c r="G3" s="47" t="s">
        <v>45</v>
      </c>
      <c r="H3" s="47" t="s">
        <v>46</v>
      </c>
      <c r="I3" s="47" t="s">
        <v>47</v>
      </c>
      <c r="J3" s="156" t="s">
        <v>24</v>
      </c>
      <c r="M3" s="28"/>
    </row>
    <row r="4" spans="1:14" s="25" customFormat="1" ht="15.75" customHeight="1">
      <c r="A4" s="38"/>
      <c r="B4" s="39"/>
      <c r="C4" s="56"/>
      <c r="D4" s="56"/>
      <c r="E4" s="56"/>
      <c r="F4" s="56"/>
      <c r="G4" s="56"/>
      <c r="H4" s="56"/>
      <c r="I4" s="56"/>
      <c r="J4" s="56"/>
    </row>
    <row r="5" spans="1:14" s="26" customFormat="1" ht="30" customHeight="1">
      <c r="A5" s="28"/>
      <c r="C5" s="231" t="s">
        <v>143</v>
      </c>
      <c r="D5" s="232"/>
      <c r="E5" s="232"/>
      <c r="F5" s="233"/>
      <c r="G5" s="234" t="s">
        <v>144</v>
      </c>
      <c r="H5" s="235"/>
      <c r="I5" s="235"/>
      <c r="J5" s="236"/>
      <c r="M5" s="27"/>
    </row>
    <row r="6" spans="1:14" s="26" customFormat="1" ht="30" customHeight="1">
      <c r="A6" s="28" t="s">
        <v>74</v>
      </c>
      <c r="B6" s="28" t="s">
        <v>3</v>
      </c>
      <c r="C6" s="47" t="s">
        <v>35</v>
      </c>
      <c r="D6" s="47" t="s">
        <v>44</v>
      </c>
      <c r="E6" s="47" t="s">
        <v>37</v>
      </c>
      <c r="F6" s="156" t="s">
        <v>24</v>
      </c>
      <c r="G6" s="47" t="s">
        <v>35</v>
      </c>
      <c r="H6" s="47" t="s">
        <v>44</v>
      </c>
      <c r="I6" s="47" t="s">
        <v>37</v>
      </c>
      <c r="J6" s="156" t="s">
        <v>24</v>
      </c>
      <c r="M6" s="28"/>
    </row>
    <row r="7" spans="1:14" s="5" customFormat="1" ht="15.75" customHeight="1">
      <c r="A7" s="46"/>
      <c r="B7" s="40"/>
      <c r="C7" s="30">
        <v>1</v>
      </c>
      <c r="D7" s="3">
        <f>C7+1</f>
        <v>2</v>
      </c>
      <c r="E7" s="3">
        <f>D7+1</f>
        <v>3</v>
      </c>
      <c r="F7" s="3">
        <v>4</v>
      </c>
      <c r="G7" s="3">
        <v>5</v>
      </c>
      <c r="H7" s="4">
        <f>G7+1</f>
        <v>6</v>
      </c>
      <c r="I7" s="3">
        <f>H7+1</f>
        <v>7</v>
      </c>
      <c r="J7" s="33">
        <f>I7+1</f>
        <v>8</v>
      </c>
      <c r="M7" s="6"/>
    </row>
    <row r="8" spans="1:14" ht="15.75" customHeight="1">
      <c r="A8" s="37" t="s">
        <v>48</v>
      </c>
      <c r="B8" s="41" t="s">
        <v>5</v>
      </c>
      <c r="C8" s="31" t="s">
        <v>25</v>
      </c>
      <c r="D8" s="7"/>
      <c r="E8" s="7"/>
      <c r="F8" s="7"/>
      <c r="G8" s="7"/>
      <c r="H8" s="7"/>
      <c r="I8" s="7"/>
      <c r="J8" s="34"/>
      <c r="L8" s="1"/>
      <c r="M8" s="8"/>
    </row>
    <row r="9" spans="1:14" ht="15.75" customHeight="1">
      <c r="A9" s="29" t="s">
        <v>49</v>
      </c>
      <c r="B9" s="42" t="s">
        <v>6</v>
      </c>
      <c r="C9" s="32">
        <v>41481</v>
      </c>
      <c r="D9" s="21">
        <v>76</v>
      </c>
      <c r="E9" s="21">
        <v>46273</v>
      </c>
      <c r="F9" s="22">
        <v>87830</v>
      </c>
      <c r="G9" s="23">
        <v>8.4434710215580203E-2</v>
      </c>
      <c r="H9" s="23">
        <v>3.6697247706422E-2</v>
      </c>
      <c r="I9" s="23">
        <v>0.30201351042652502</v>
      </c>
      <c r="J9" s="35">
        <v>0.13584094406594899</v>
      </c>
      <c r="K9" s="7"/>
      <c r="L9" s="9"/>
      <c r="M9" s="10"/>
      <c r="N9" s="2"/>
    </row>
    <row r="10" spans="1:14" ht="15.75" customHeight="1">
      <c r="A10" s="29" t="s">
        <v>50</v>
      </c>
      <c r="B10" s="42" t="s">
        <v>7</v>
      </c>
      <c r="C10" s="32">
        <v>108105</v>
      </c>
      <c r="D10" s="21">
        <v>2841</v>
      </c>
      <c r="E10" s="21">
        <v>45728</v>
      </c>
      <c r="F10" s="22">
        <v>156674</v>
      </c>
      <c r="G10" s="23">
        <v>0.14363020851325001</v>
      </c>
      <c r="H10" s="23">
        <v>5.8800397383889397E-2</v>
      </c>
      <c r="I10" s="23">
        <v>0.27689941444687299</v>
      </c>
      <c r="J10" s="35">
        <v>0.162168092816531</v>
      </c>
      <c r="K10" s="7"/>
      <c r="L10" s="9"/>
      <c r="M10" s="10"/>
      <c r="N10" s="2"/>
    </row>
    <row r="11" spans="1:14" ht="15.75" customHeight="1">
      <c r="A11" s="37" t="s">
        <v>51</v>
      </c>
      <c r="B11" s="41" t="s">
        <v>8</v>
      </c>
      <c r="C11" s="32"/>
      <c r="D11" s="21"/>
      <c r="E11" s="21"/>
      <c r="F11" s="22"/>
      <c r="G11" s="23"/>
      <c r="H11" s="23"/>
      <c r="I11" s="23"/>
      <c r="J11" s="35"/>
      <c r="K11" s="11"/>
      <c r="L11" s="12"/>
      <c r="M11" s="8"/>
    </row>
    <row r="12" spans="1:14" ht="15.75" customHeight="1">
      <c r="A12" s="29" t="s">
        <v>52</v>
      </c>
      <c r="B12" s="42" t="s">
        <v>9</v>
      </c>
      <c r="C12" s="32">
        <v>121851</v>
      </c>
      <c r="D12" s="21">
        <v>1931</v>
      </c>
      <c r="E12" s="21">
        <v>65067</v>
      </c>
      <c r="F12" s="22">
        <v>188849</v>
      </c>
      <c r="G12" s="23">
        <v>0.10791496883908901</v>
      </c>
      <c r="H12" s="23">
        <v>4.4596872906995502E-2</v>
      </c>
      <c r="I12" s="23">
        <v>0.29168347723177102</v>
      </c>
      <c r="J12" s="35">
        <v>0.135325959217835</v>
      </c>
      <c r="K12" s="13"/>
      <c r="L12" s="14"/>
      <c r="M12" s="8"/>
    </row>
    <row r="13" spans="1:14" ht="15.75" customHeight="1">
      <c r="A13" s="29" t="s">
        <v>53</v>
      </c>
      <c r="B13" s="42" t="s">
        <v>10</v>
      </c>
      <c r="C13" s="32">
        <v>27735</v>
      </c>
      <c r="D13" s="21">
        <v>986</v>
      </c>
      <c r="E13" s="21">
        <v>26934</v>
      </c>
      <c r="F13" s="22">
        <v>55655</v>
      </c>
      <c r="G13" s="23">
        <v>0.24158986777233801</v>
      </c>
      <c r="H13" s="23">
        <v>0.13910835214447001</v>
      </c>
      <c r="I13" s="23">
        <v>0.28267075269719999</v>
      </c>
      <c r="J13" s="35">
        <v>0.25626916665899202</v>
      </c>
      <c r="K13" s="15"/>
      <c r="L13" s="15"/>
      <c r="M13" s="1"/>
    </row>
    <row r="14" spans="1:14" ht="15.75" customHeight="1">
      <c r="A14" s="37" t="s">
        <v>54</v>
      </c>
      <c r="B14" s="41" t="s">
        <v>75</v>
      </c>
      <c r="C14" s="32"/>
      <c r="D14" s="21"/>
      <c r="E14" s="21"/>
      <c r="F14" s="22"/>
      <c r="G14" s="24"/>
      <c r="H14" s="24"/>
      <c r="I14" s="24"/>
      <c r="J14" s="36"/>
      <c r="K14" s="16"/>
      <c r="L14" s="5"/>
      <c r="M14" s="5"/>
      <c r="N14" s="5"/>
    </row>
    <row r="15" spans="1:14" ht="15.75" customHeight="1">
      <c r="A15" s="29" t="s">
        <v>79</v>
      </c>
      <c r="B15" s="42" t="s">
        <v>41</v>
      </c>
      <c r="C15" s="32">
        <v>107435</v>
      </c>
      <c r="D15" s="21">
        <v>2886</v>
      </c>
      <c r="E15" s="21">
        <v>72935</v>
      </c>
      <c r="F15" s="22">
        <v>183256</v>
      </c>
      <c r="G15" s="24" t="s">
        <v>26</v>
      </c>
      <c r="H15" s="24" t="s">
        <v>26</v>
      </c>
      <c r="I15" s="24" t="s">
        <v>26</v>
      </c>
      <c r="J15" s="36" t="s">
        <v>26</v>
      </c>
      <c r="K15" s="17"/>
      <c r="L15" s="17"/>
      <c r="M15" s="17"/>
      <c r="N15" s="17"/>
    </row>
    <row r="16" spans="1:14" ht="15.75" customHeight="1">
      <c r="A16" s="29" t="s">
        <v>56</v>
      </c>
      <c r="B16" s="42" t="s">
        <v>0</v>
      </c>
      <c r="C16" s="32">
        <v>42151</v>
      </c>
      <c r="D16" s="21">
        <v>31</v>
      </c>
      <c r="E16" s="21">
        <v>19066</v>
      </c>
      <c r="F16" s="22">
        <v>61248</v>
      </c>
      <c r="G16" s="24" t="s">
        <v>26</v>
      </c>
      <c r="H16" s="24" t="s">
        <v>26</v>
      </c>
      <c r="I16" s="24" t="s">
        <v>26</v>
      </c>
      <c r="J16" s="36" t="s">
        <v>26</v>
      </c>
      <c r="K16" s="17"/>
      <c r="L16" s="17"/>
      <c r="M16" s="17"/>
      <c r="N16" s="17"/>
    </row>
    <row r="17" spans="1:19" ht="15.75" customHeight="1">
      <c r="A17" s="37" t="s">
        <v>57</v>
      </c>
      <c r="B17" s="41" t="s">
        <v>76</v>
      </c>
      <c r="C17" s="32"/>
      <c r="D17" s="21"/>
      <c r="E17" s="21"/>
      <c r="F17" s="22"/>
      <c r="G17" s="24"/>
      <c r="H17" s="24"/>
      <c r="I17" s="24"/>
      <c r="J17" s="36"/>
      <c r="K17" s="17"/>
      <c r="L17" s="17"/>
      <c r="M17" s="17"/>
      <c r="N17" s="17"/>
    </row>
    <row r="18" spans="1:19" ht="15.75" customHeight="1">
      <c r="A18" s="29" t="s">
        <v>58</v>
      </c>
      <c r="B18" s="42" t="s">
        <v>15</v>
      </c>
      <c r="C18" s="32">
        <v>21321</v>
      </c>
      <c r="D18" s="107">
        <v>21</v>
      </c>
      <c r="E18" s="21">
        <v>45653</v>
      </c>
      <c r="F18" s="22">
        <v>66995</v>
      </c>
      <c r="G18" s="23">
        <v>0.21798161760947099</v>
      </c>
      <c r="H18" s="23">
        <v>5.2499999999999998E-2</v>
      </c>
      <c r="I18" s="23">
        <v>0.54679490250562901</v>
      </c>
      <c r="J18" s="35">
        <v>0.36951953359845102</v>
      </c>
      <c r="L18" s="121"/>
      <c r="M18" s="121"/>
      <c r="N18" s="121"/>
    </row>
    <row r="19" spans="1:19" ht="15.75" customHeight="1">
      <c r="A19" s="29" t="s">
        <v>59</v>
      </c>
      <c r="B19" s="42" t="s">
        <v>16</v>
      </c>
      <c r="C19" s="32">
        <v>38333</v>
      </c>
      <c r="D19" s="107">
        <v>25</v>
      </c>
      <c r="E19" s="21">
        <v>24738</v>
      </c>
      <c r="F19" s="22">
        <v>63096</v>
      </c>
      <c r="G19" s="23">
        <v>5.4267209343478999E-2</v>
      </c>
      <c r="H19" s="23">
        <v>6.25E-2</v>
      </c>
      <c r="I19" s="23">
        <v>0.13538451434951099</v>
      </c>
      <c r="J19" s="35">
        <v>7.0966225358480906E-2</v>
      </c>
      <c r="L19" s="121"/>
      <c r="M19" s="121"/>
      <c r="N19" s="121"/>
    </row>
    <row r="20" spans="1:19" ht="15.75" customHeight="1">
      <c r="A20" s="29" t="s">
        <v>60</v>
      </c>
      <c r="B20" s="42" t="s">
        <v>17</v>
      </c>
      <c r="C20" s="32">
        <v>59248</v>
      </c>
      <c r="D20" s="21">
        <v>2506</v>
      </c>
      <c r="E20" s="21">
        <v>2317</v>
      </c>
      <c r="F20" s="22">
        <v>64071</v>
      </c>
      <c r="G20" s="23">
        <v>0.17415842631894601</v>
      </c>
      <c r="H20" s="23">
        <v>5.4737669826569399E-2</v>
      </c>
      <c r="I20" s="23">
        <v>0.34484298258669399</v>
      </c>
      <c r="J20" s="35">
        <v>0.16315632663351101</v>
      </c>
      <c r="L20" s="121"/>
      <c r="M20" s="121"/>
      <c r="N20" s="121"/>
    </row>
    <row r="21" spans="1:19" ht="15.75" customHeight="1">
      <c r="A21" s="29" t="s">
        <v>123</v>
      </c>
      <c r="B21" s="42" t="s">
        <v>124</v>
      </c>
      <c r="C21" s="32">
        <v>30684</v>
      </c>
      <c r="D21" s="21">
        <v>365</v>
      </c>
      <c r="E21" s="21">
        <v>19293</v>
      </c>
      <c r="F21" s="22">
        <v>50342</v>
      </c>
      <c r="G21" s="23">
        <v>0.30819915828805</v>
      </c>
      <c r="H21" s="23">
        <v>7.9261672095548297E-2</v>
      </c>
      <c r="I21" s="23">
        <v>0.424740770094446</v>
      </c>
      <c r="J21" s="35">
        <v>0.33653993996804499</v>
      </c>
      <c r="L21" s="121"/>
      <c r="M21" s="121"/>
      <c r="N21" s="121"/>
    </row>
    <row r="22" spans="1:19" ht="15.75" customHeight="1">
      <c r="A22" s="37" t="s">
        <v>125</v>
      </c>
      <c r="B22" s="41" t="s">
        <v>126</v>
      </c>
      <c r="C22" s="32"/>
      <c r="D22" s="21"/>
      <c r="E22" s="21"/>
      <c r="F22" s="22"/>
      <c r="G22" s="24"/>
      <c r="H22" s="24"/>
      <c r="I22" s="24"/>
      <c r="J22" s="36"/>
      <c r="L22" s="1"/>
      <c r="M22" s="1"/>
    </row>
    <row r="23" spans="1:19" ht="15.75" customHeight="1">
      <c r="A23" s="29" t="s">
        <v>62</v>
      </c>
      <c r="B23" s="42" t="s">
        <v>18</v>
      </c>
      <c r="C23" s="32">
        <v>11</v>
      </c>
      <c r="D23" s="21">
        <v>24</v>
      </c>
      <c r="E23" s="21">
        <v>5644</v>
      </c>
      <c r="F23" s="22">
        <v>5679</v>
      </c>
      <c r="G23" s="120">
        <v>0.27500000000000002</v>
      </c>
      <c r="H23" s="23">
        <v>0.06</v>
      </c>
      <c r="I23" s="23">
        <v>0.61274563022473127</v>
      </c>
      <c r="J23" s="35">
        <v>0.58843643145788005</v>
      </c>
      <c r="L23" s="1"/>
      <c r="M23" s="1"/>
    </row>
    <row r="24" spans="1:19" ht="15.75" customHeight="1">
      <c r="A24" s="29" t="s">
        <v>64</v>
      </c>
      <c r="B24" s="42" t="s">
        <v>71</v>
      </c>
      <c r="C24" s="32">
        <v>391</v>
      </c>
      <c r="D24" s="21">
        <v>860</v>
      </c>
      <c r="E24" s="21">
        <v>47967</v>
      </c>
      <c r="F24" s="22">
        <v>49218</v>
      </c>
      <c r="G24" s="23">
        <v>0.61381475667189955</v>
      </c>
      <c r="H24" s="23">
        <v>7.4394463667820071E-2</v>
      </c>
      <c r="I24" s="23">
        <v>0.36932351899474886</v>
      </c>
      <c r="J24" s="35">
        <v>0.34642266408587014</v>
      </c>
      <c r="L24" s="1"/>
      <c r="M24" s="1"/>
    </row>
    <row r="25" spans="1:19" ht="15.75" customHeight="1">
      <c r="A25" s="29" t="s">
        <v>65</v>
      </c>
      <c r="B25" s="42" t="s">
        <v>68</v>
      </c>
      <c r="C25" s="32">
        <v>1244</v>
      </c>
      <c r="D25" s="21">
        <v>1093</v>
      </c>
      <c r="E25" s="21">
        <v>26645</v>
      </c>
      <c r="F25" s="22">
        <v>28982</v>
      </c>
      <c r="G25" s="23">
        <v>0.32227979274611401</v>
      </c>
      <c r="H25" s="23">
        <v>4.7575520153216679E-2</v>
      </c>
      <c r="I25" s="23">
        <v>0.22616733581753828</v>
      </c>
      <c r="J25" s="35">
        <v>0.20036641432472602</v>
      </c>
      <c r="L25" s="1"/>
      <c r="M25" s="1"/>
    </row>
    <row r="26" spans="1:19" ht="15.75" customHeight="1">
      <c r="A26" s="29" t="s">
        <v>66</v>
      </c>
      <c r="B26" s="42" t="s">
        <v>69</v>
      </c>
      <c r="C26" s="32">
        <v>5290</v>
      </c>
      <c r="D26" s="21">
        <v>940</v>
      </c>
      <c r="E26" s="21">
        <v>11745</v>
      </c>
      <c r="F26" s="22">
        <v>17975</v>
      </c>
      <c r="G26" s="23">
        <v>7.8855183722143549E-2</v>
      </c>
      <c r="H26" s="23">
        <v>5.9403437815975735E-2</v>
      </c>
      <c r="I26" s="23">
        <v>0.19122435688700748</v>
      </c>
      <c r="J26" s="35">
        <v>0.12454184536718191</v>
      </c>
      <c r="L26" s="1"/>
      <c r="M26" s="1"/>
    </row>
    <row r="27" spans="1:19" ht="15.75" customHeight="1">
      <c r="A27" s="29" t="s">
        <v>67</v>
      </c>
      <c r="B27" s="42" t="s">
        <v>70</v>
      </c>
      <c r="C27" s="32">
        <v>79213</v>
      </c>
      <c r="D27" s="21">
        <v>0</v>
      </c>
      <c r="E27" s="21">
        <v>0</v>
      </c>
      <c r="F27" s="22">
        <v>79213</v>
      </c>
      <c r="G27" s="23">
        <v>9.3612802049689373E-2</v>
      </c>
      <c r="H27" s="120">
        <v>0</v>
      </c>
      <c r="I27" s="23">
        <v>0</v>
      </c>
      <c r="J27" s="35">
        <v>9.3608598287669209E-2</v>
      </c>
      <c r="L27" s="1"/>
      <c r="M27" s="1"/>
    </row>
    <row r="28" spans="1:19" ht="15.75" customHeight="1">
      <c r="A28" s="29" t="s">
        <v>63</v>
      </c>
      <c r="B28" s="42" t="s">
        <v>38</v>
      </c>
      <c r="C28" s="32">
        <v>63437</v>
      </c>
      <c r="D28" s="21">
        <v>0</v>
      </c>
      <c r="E28" s="21">
        <v>0</v>
      </c>
      <c r="F28" s="22">
        <v>63437</v>
      </c>
      <c r="G28" s="23">
        <v>0.19448464038261082</v>
      </c>
      <c r="H28" s="120">
        <v>0</v>
      </c>
      <c r="I28" s="23">
        <v>0</v>
      </c>
      <c r="J28" s="35">
        <v>0.19448464038261082</v>
      </c>
      <c r="K28" s="15"/>
      <c r="L28" s="1"/>
      <c r="M28" s="1"/>
    </row>
    <row r="29" spans="1:19" s="5" customFormat="1" ht="30" customHeight="1" thickBot="1">
      <c r="A29" s="43" t="s">
        <v>24</v>
      </c>
      <c r="B29" s="44" t="s">
        <v>24</v>
      </c>
      <c r="C29" s="122">
        <v>149586</v>
      </c>
      <c r="D29" s="123">
        <v>2917</v>
      </c>
      <c r="E29" s="123">
        <v>92001</v>
      </c>
      <c r="F29" s="123">
        <v>244504</v>
      </c>
      <c r="G29" s="124">
        <v>0.12025168396250301</v>
      </c>
      <c r="H29" s="124">
        <v>5.7891916565780903E-2</v>
      </c>
      <c r="I29" s="124">
        <v>0.28898598433210398</v>
      </c>
      <c r="J29" s="125">
        <v>0.15161289922526799</v>
      </c>
      <c r="K29" s="45"/>
      <c r="L29" s="17"/>
      <c r="M29" s="17"/>
      <c r="N29" s="17"/>
      <c r="O29" s="17"/>
      <c r="P29" s="17"/>
      <c r="Q29" s="17"/>
      <c r="R29" s="17"/>
      <c r="S29" s="1"/>
    </row>
    <row r="30" spans="1:19" s="2" customFormat="1" ht="14.1" customHeight="1">
      <c r="B30" s="61"/>
      <c r="C30" s="7"/>
      <c r="D30" s="7"/>
      <c r="E30" s="7"/>
      <c r="F30" s="7"/>
      <c r="G30" s="7"/>
      <c r="H30" s="7"/>
      <c r="I30" s="7"/>
      <c r="J30" s="7"/>
      <c r="K30" s="1"/>
      <c r="L30" s="18"/>
      <c r="M30" s="1"/>
      <c r="N30" s="1"/>
    </row>
    <row r="31" spans="1:19" s="2" customFormat="1" ht="14.1" customHeight="1">
      <c r="B31" s="61"/>
      <c r="C31" s="7"/>
      <c r="D31" s="7"/>
      <c r="E31" s="7"/>
      <c r="F31" s="7"/>
      <c r="G31" s="7"/>
      <c r="H31" s="7"/>
      <c r="I31" s="7"/>
      <c r="J31" s="7"/>
      <c r="K31" s="1"/>
      <c r="L31" s="18"/>
      <c r="M31" s="18"/>
      <c r="N31" s="1"/>
    </row>
    <row r="32" spans="1:19" ht="13.5" customHeight="1">
      <c r="B32" s="61"/>
      <c r="C32" s="19"/>
      <c r="D32" s="19"/>
      <c r="E32" s="20"/>
      <c r="F32" s="20"/>
      <c r="G32" s="19"/>
      <c r="H32" s="19"/>
      <c r="I32" s="19"/>
      <c r="J32" s="19"/>
    </row>
    <row r="33" spans="2:10" ht="18" customHeight="1">
      <c r="B33" s="61"/>
      <c r="C33" s="19"/>
      <c r="D33" s="19"/>
      <c r="E33" s="20"/>
      <c r="F33" s="20"/>
      <c r="G33" s="19"/>
      <c r="H33" s="19"/>
      <c r="I33" s="19"/>
      <c r="J33" s="19"/>
    </row>
  </sheetData>
  <mergeCells count="4">
    <mergeCell ref="C5:F5"/>
    <mergeCell ref="G5:J5"/>
    <mergeCell ref="C2:F2"/>
    <mergeCell ref="G2:J2"/>
  </mergeCells>
  <phoneticPr fontId="0" type="noConversion"/>
  <pageMargins left="0.71" right="0.75" top="0.38" bottom="0.34" header="0.19" footer="0.2"/>
  <pageSetup paperSize="9" scale="65" orientation="landscape" horizontalDpi="1200" verticalDpi="1200" r:id="rId1"/>
  <headerFooter alignWithMargins="0">
    <oddFooter>&amp;L&amp;"Arial,Regular"&amp;8Statistique des assurances sociales suisses, OFAS, Schweizerische Sozialversicherungsstatistik, BSV&amp;R&amp;"Arial,Regular"&amp;8&amp;A; &amp;D; &amp;T</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33"/>
  <sheetViews>
    <sheetView zoomScaleNormal="100" workbookViewId="0"/>
  </sheetViews>
  <sheetFormatPr baseColWidth="10" defaultColWidth="11" defaultRowHeight="12.75"/>
  <cols>
    <col min="1" max="2" width="46.83203125" style="1" customWidth="1"/>
    <col min="3" max="10" width="12.83203125" style="1" customWidth="1"/>
    <col min="11" max="11" width="13.1640625" style="1" customWidth="1"/>
    <col min="12" max="12" width="13.1640625" style="18" customWidth="1"/>
    <col min="13" max="13" width="11" style="18" customWidth="1"/>
    <col min="14" max="14" width="9" style="1" bestFit="1" customWidth="1"/>
    <col min="15" max="15" width="6.6640625" style="1" customWidth="1"/>
    <col min="16" max="16" width="10" style="1" customWidth="1"/>
    <col min="17" max="17" width="11.83203125" style="1" customWidth="1"/>
    <col min="18" max="16384" width="11" style="1"/>
  </cols>
  <sheetData>
    <row r="1" spans="1:14" s="25" customFormat="1" ht="108" customHeight="1">
      <c r="A1" s="55" t="s">
        <v>139</v>
      </c>
      <c r="B1" s="55" t="s">
        <v>140</v>
      </c>
    </row>
    <row r="2" spans="1:14" s="26" customFormat="1" ht="30" customHeight="1">
      <c r="A2" s="28"/>
      <c r="C2" s="231" t="s">
        <v>141</v>
      </c>
      <c r="D2" s="232"/>
      <c r="E2" s="232"/>
      <c r="F2" s="233"/>
      <c r="G2" s="234" t="s">
        <v>142</v>
      </c>
      <c r="H2" s="235"/>
      <c r="I2" s="235"/>
      <c r="J2" s="236"/>
      <c r="M2" s="27"/>
    </row>
    <row r="3" spans="1:14" s="26" customFormat="1" ht="30" customHeight="1">
      <c r="A3" s="28"/>
      <c r="B3" s="28"/>
      <c r="C3" s="47" t="s">
        <v>45</v>
      </c>
      <c r="D3" s="47" t="s">
        <v>46</v>
      </c>
      <c r="E3" s="47" t="s">
        <v>47</v>
      </c>
      <c r="F3" s="156" t="s">
        <v>24</v>
      </c>
      <c r="G3" s="47" t="s">
        <v>45</v>
      </c>
      <c r="H3" s="47" t="s">
        <v>46</v>
      </c>
      <c r="I3" s="47" t="s">
        <v>47</v>
      </c>
      <c r="J3" s="156" t="s">
        <v>24</v>
      </c>
      <c r="M3" s="28"/>
    </row>
    <row r="4" spans="1:14" s="25" customFormat="1" ht="15.75" customHeight="1">
      <c r="A4" s="38"/>
      <c r="B4" s="39"/>
      <c r="C4" s="56"/>
      <c r="D4" s="56"/>
      <c r="E4" s="56"/>
      <c r="F4" s="56"/>
      <c r="G4" s="56"/>
      <c r="H4" s="56"/>
      <c r="I4" s="56"/>
      <c r="J4" s="56"/>
    </row>
    <row r="5" spans="1:14" s="26" customFormat="1" ht="30" customHeight="1">
      <c r="A5" s="28"/>
      <c r="C5" s="231" t="s">
        <v>143</v>
      </c>
      <c r="D5" s="232"/>
      <c r="E5" s="232"/>
      <c r="F5" s="233"/>
      <c r="G5" s="234" t="s">
        <v>144</v>
      </c>
      <c r="H5" s="235"/>
      <c r="I5" s="235"/>
      <c r="J5" s="236"/>
      <c r="M5" s="27"/>
    </row>
    <row r="6" spans="1:14" s="26" customFormat="1" ht="30" customHeight="1">
      <c r="A6" s="28" t="s">
        <v>74</v>
      </c>
      <c r="B6" s="28" t="s">
        <v>3</v>
      </c>
      <c r="C6" s="47" t="s">
        <v>35</v>
      </c>
      <c r="D6" s="47" t="s">
        <v>44</v>
      </c>
      <c r="E6" s="47" t="s">
        <v>37</v>
      </c>
      <c r="F6" s="156" t="s">
        <v>24</v>
      </c>
      <c r="G6" s="47" t="s">
        <v>35</v>
      </c>
      <c r="H6" s="47" t="s">
        <v>44</v>
      </c>
      <c r="I6" s="47" t="s">
        <v>37</v>
      </c>
      <c r="J6" s="156" t="s">
        <v>24</v>
      </c>
      <c r="M6" s="28"/>
    </row>
    <row r="7" spans="1:14" s="5" customFormat="1" ht="15.75" customHeight="1">
      <c r="A7" s="46"/>
      <c r="B7" s="40"/>
      <c r="C7" s="30">
        <v>1</v>
      </c>
      <c r="D7" s="3">
        <f>C7+1</f>
        <v>2</v>
      </c>
      <c r="E7" s="3">
        <f>D7+1</f>
        <v>3</v>
      </c>
      <c r="F7" s="3">
        <v>4</v>
      </c>
      <c r="G7" s="3">
        <v>5</v>
      </c>
      <c r="H7" s="4">
        <f>G7+1</f>
        <v>6</v>
      </c>
      <c r="I7" s="3">
        <f>H7+1</f>
        <v>7</v>
      </c>
      <c r="J7" s="33">
        <f>I7+1</f>
        <v>8</v>
      </c>
      <c r="M7" s="6"/>
    </row>
    <row r="8" spans="1:14" ht="15.75" customHeight="1">
      <c r="A8" s="37" t="s">
        <v>48</v>
      </c>
      <c r="B8" s="41" t="s">
        <v>5</v>
      </c>
      <c r="C8" s="31" t="s">
        <v>25</v>
      </c>
      <c r="D8" s="7"/>
      <c r="E8" s="7"/>
      <c r="F8" s="7"/>
      <c r="G8" s="7"/>
      <c r="H8" s="7"/>
      <c r="I8" s="7"/>
      <c r="J8" s="34"/>
      <c r="L8" s="1"/>
      <c r="M8" s="8"/>
    </row>
    <row r="9" spans="1:14" ht="15.75" customHeight="1">
      <c r="A9" s="29" t="s">
        <v>49</v>
      </c>
      <c r="B9" s="42" t="s">
        <v>6</v>
      </c>
      <c r="C9" s="32">
        <v>39844</v>
      </c>
      <c r="D9" s="21">
        <v>64</v>
      </c>
      <c r="E9" s="21">
        <v>43530</v>
      </c>
      <c r="F9" s="22">
        <v>83438</v>
      </c>
      <c r="G9" s="23">
        <v>8.2648811005459594E-2</v>
      </c>
      <c r="H9" s="23">
        <v>3.0461684911946701E-2</v>
      </c>
      <c r="I9" s="23">
        <v>0.28687795330077698</v>
      </c>
      <c r="J9" s="35">
        <v>0.13120709013312901</v>
      </c>
      <c r="K9" s="7"/>
      <c r="L9" s="9"/>
      <c r="M9" s="10"/>
      <c r="N9" s="2"/>
    </row>
    <row r="10" spans="1:14" ht="15.75" customHeight="1">
      <c r="A10" s="29" t="s">
        <v>50</v>
      </c>
      <c r="B10" s="42" t="s">
        <v>7</v>
      </c>
      <c r="C10" s="32">
        <v>107066</v>
      </c>
      <c r="D10" s="21">
        <v>2446</v>
      </c>
      <c r="E10" s="21">
        <v>41840</v>
      </c>
      <c r="F10" s="22">
        <v>151352</v>
      </c>
      <c r="G10" s="23">
        <v>0.14030898747564099</v>
      </c>
      <c r="H10" s="23">
        <v>5.0563307493540099E-2</v>
      </c>
      <c r="I10" s="23">
        <v>0.258587656518461</v>
      </c>
      <c r="J10" s="35">
        <v>0.155511944515798</v>
      </c>
      <c r="K10" s="7"/>
      <c r="L10" s="9"/>
      <c r="M10" s="10"/>
      <c r="N10" s="2"/>
    </row>
    <row r="11" spans="1:14" ht="15.75" customHeight="1">
      <c r="A11" s="37" t="s">
        <v>51</v>
      </c>
      <c r="B11" s="41" t="s">
        <v>8</v>
      </c>
      <c r="C11" s="32"/>
      <c r="D11" s="21"/>
      <c r="E11" s="21"/>
      <c r="F11" s="22"/>
      <c r="G11" s="23"/>
      <c r="H11" s="23"/>
      <c r="I11" s="23"/>
      <c r="J11" s="35"/>
      <c r="K11" s="11"/>
      <c r="L11" s="12"/>
      <c r="M11" s="8"/>
    </row>
    <row r="12" spans="1:14" ht="15.75" customHeight="1">
      <c r="A12" s="29" t="s">
        <v>52</v>
      </c>
      <c r="B12" s="42" t="s">
        <v>9</v>
      </c>
      <c r="C12" s="32">
        <v>120587</v>
      </c>
      <c r="D12" s="21">
        <v>1692</v>
      </c>
      <c r="E12" s="21">
        <v>61128</v>
      </c>
      <c r="F12" s="22">
        <v>183407</v>
      </c>
      <c r="G12" s="23">
        <v>0.10632770981926699</v>
      </c>
      <c r="H12" s="23">
        <v>3.89225000575096E-2</v>
      </c>
      <c r="I12" s="23">
        <v>0.27961740610119301</v>
      </c>
      <c r="J12" s="35">
        <v>0.13136239955708101</v>
      </c>
      <c r="K12" s="13"/>
      <c r="L12" s="14"/>
      <c r="M12" s="8"/>
    </row>
    <row r="13" spans="1:14" ht="15.75" customHeight="1">
      <c r="A13" s="29" t="s">
        <v>53</v>
      </c>
      <c r="B13" s="42" t="s">
        <v>10</v>
      </c>
      <c r="C13" s="32">
        <v>26323</v>
      </c>
      <c r="D13" s="21">
        <v>818</v>
      </c>
      <c r="E13" s="21">
        <v>24242</v>
      </c>
      <c r="F13" s="22">
        <v>51383</v>
      </c>
      <c r="G13" s="23">
        <v>0.23702883282007001</v>
      </c>
      <c r="H13" s="23">
        <v>0.116773733047823</v>
      </c>
      <c r="I13" s="23">
        <v>0.25537787329077399</v>
      </c>
      <c r="J13" s="35">
        <v>0.24125173134258299</v>
      </c>
      <c r="K13" s="15"/>
      <c r="L13" s="15"/>
      <c r="M13" s="1"/>
    </row>
    <row r="14" spans="1:14" ht="15.75" customHeight="1">
      <c r="A14" s="37" t="s">
        <v>54</v>
      </c>
      <c r="B14" s="41" t="s">
        <v>75</v>
      </c>
      <c r="C14" s="32"/>
      <c r="D14" s="21"/>
      <c r="E14" s="21"/>
      <c r="F14" s="22"/>
      <c r="G14" s="24"/>
      <c r="H14" s="24"/>
      <c r="I14" s="24"/>
      <c r="J14" s="36"/>
      <c r="K14" s="16"/>
      <c r="L14" s="5"/>
      <c r="M14" s="5"/>
      <c r="N14" s="5"/>
    </row>
    <row r="15" spans="1:14" ht="15.75" customHeight="1">
      <c r="A15" s="29" t="s">
        <v>79</v>
      </c>
      <c r="B15" s="42" t="s">
        <v>41</v>
      </c>
      <c r="C15" s="32">
        <v>104823</v>
      </c>
      <c r="D15" s="21">
        <v>2485</v>
      </c>
      <c r="E15" s="21">
        <v>67091</v>
      </c>
      <c r="F15" s="22">
        <v>174399</v>
      </c>
      <c r="G15" s="24" t="s">
        <v>26</v>
      </c>
      <c r="H15" s="24" t="s">
        <v>26</v>
      </c>
      <c r="I15" s="24" t="s">
        <v>26</v>
      </c>
      <c r="J15" s="36" t="s">
        <v>26</v>
      </c>
      <c r="K15" s="17"/>
      <c r="L15" s="17"/>
      <c r="M15" s="17"/>
      <c r="N15" s="17"/>
    </row>
    <row r="16" spans="1:14" ht="15.75" customHeight="1">
      <c r="A16" s="29" t="s">
        <v>56</v>
      </c>
      <c r="B16" s="42" t="s">
        <v>0</v>
      </c>
      <c r="C16" s="32">
        <v>42087</v>
      </c>
      <c r="D16" s="21">
        <v>25</v>
      </c>
      <c r="E16" s="21">
        <v>18279</v>
      </c>
      <c r="F16" s="22">
        <v>60391</v>
      </c>
      <c r="G16" s="24" t="s">
        <v>26</v>
      </c>
      <c r="H16" s="24" t="s">
        <v>26</v>
      </c>
      <c r="I16" s="24" t="s">
        <v>26</v>
      </c>
      <c r="J16" s="36" t="s">
        <v>26</v>
      </c>
      <c r="K16" s="17"/>
      <c r="L16" s="17"/>
      <c r="M16" s="17"/>
      <c r="N16" s="17"/>
    </row>
    <row r="17" spans="1:19" ht="15.75" customHeight="1">
      <c r="A17" s="37" t="s">
        <v>57</v>
      </c>
      <c r="B17" s="41" t="s">
        <v>76</v>
      </c>
      <c r="C17" s="32"/>
      <c r="D17" s="21"/>
      <c r="E17" s="21"/>
      <c r="F17" s="22"/>
      <c r="G17" s="24"/>
      <c r="H17" s="24"/>
      <c r="I17" s="24"/>
      <c r="J17" s="36"/>
      <c r="K17" s="17"/>
      <c r="L17" s="17"/>
      <c r="M17" s="17"/>
      <c r="N17" s="17"/>
    </row>
    <row r="18" spans="1:19" ht="15.75" customHeight="1">
      <c r="A18" s="29" t="s">
        <v>58</v>
      </c>
      <c r="B18" s="42" t="s">
        <v>15</v>
      </c>
      <c r="C18" s="32">
        <v>21599</v>
      </c>
      <c r="D18" s="107">
        <v>0</v>
      </c>
      <c r="E18" s="21">
        <v>43365</v>
      </c>
      <c r="F18" s="22">
        <v>64964</v>
      </c>
      <c r="G18" s="23">
        <v>0.215767759208016</v>
      </c>
      <c r="H18" s="23">
        <v>0</v>
      </c>
      <c r="I18" s="23">
        <v>0.53461794511428395</v>
      </c>
      <c r="J18" s="35">
        <v>0.35848733838436803</v>
      </c>
      <c r="L18" s="121"/>
      <c r="M18" s="121"/>
      <c r="N18" s="121"/>
    </row>
    <row r="19" spans="1:19" ht="15.75" customHeight="1">
      <c r="A19" s="29" t="s">
        <v>59</v>
      </c>
      <c r="B19" s="42" t="s">
        <v>16</v>
      </c>
      <c r="C19" s="32">
        <v>37035</v>
      </c>
      <c r="D19" s="107">
        <v>0</v>
      </c>
      <c r="E19" s="21">
        <v>22318</v>
      </c>
      <c r="F19" s="22">
        <v>59353</v>
      </c>
      <c r="G19" s="23">
        <v>5.2345327930370202E-2</v>
      </c>
      <c r="H19" s="23">
        <v>0</v>
      </c>
      <c r="I19" s="23">
        <v>0.121561706809591</v>
      </c>
      <c r="J19" s="35">
        <v>6.6605918256730096E-2</v>
      </c>
      <c r="L19" s="121"/>
      <c r="M19" s="121"/>
      <c r="N19" s="121"/>
    </row>
    <row r="20" spans="1:19" ht="15.75" customHeight="1">
      <c r="A20" s="29" t="s">
        <v>60</v>
      </c>
      <c r="B20" s="42" t="s">
        <v>17</v>
      </c>
      <c r="C20" s="32">
        <v>58574</v>
      </c>
      <c r="D20" s="21">
        <v>2187</v>
      </c>
      <c r="E20" s="21">
        <v>2155</v>
      </c>
      <c r="F20" s="22">
        <v>62916</v>
      </c>
      <c r="G20" s="23">
        <v>0.17163284741044599</v>
      </c>
      <c r="H20" s="23">
        <v>4.7855579868709003E-2</v>
      </c>
      <c r="I20" s="23">
        <v>0.34786117836965302</v>
      </c>
      <c r="J20" s="35">
        <v>0.16002238217564899</v>
      </c>
      <c r="L20" s="121"/>
      <c r="M20" s="121"/>
      <c r="N20" s="121"/>
    </row>
    <row r="21" spans="1:19" ht="15.75" customHeight="1">
      <c r="A21" s="29" t="s">
        <v>123</v>
      </c>
      <c r="B21" s="42" t="s">
        <v>124</v>
      </c>
      <c r="C21" s="32">
        <v>29702</v>
      </c>
      <c r="D21" s="21">
        <v>323</v>
      </c>
      <c r="E21" s="21">
        <v>17532</v>
      </c>
      <c r="F21" s="22">
        <v>47557</v>
      </c>
      <c r="G21" s="23">
        <v>0.308528098057547</v>
      </c>
      <c r="H21" s="23">
        <v>6.7629815745393604E-2</v>
      </c>
      <c r="I21" s="23">
        <v>0.41120180129468098</v>
      </c>
      <c r="J21" s="35">
        <v>0.33098787600395302</v>
      </c>
      <c r="L21" s="121"/>
      <c r="M21" s="121"/>
      <c r="N21" s="121"/>
    </row>
    <row r="22" spans="1:19" ht="15.75" customHeight="1">
      <c r="A22" s="37" t="s">
        <v>125</v>
      </c>
      <c r="B22" s="41" t="s">
        <v>126</v>
      </c>
      <c r="C22" s="32"/>
      <c r="D22" s="21"/>
      <c r="E22" s="21"/>
      <c r="F22" s="22"/>
      <c r="G22" s="24"/>
      <c r="H22" s="24"/>
      <c r="I22" s="24"/>
      <c r="J22" s="36"/>
      <c r="L22" s="1"/>
      <c r="M22" s="1"/>
    </row>
    <row r="23" spans="1:19" ht="15.75" customHeight="1">
      <c r="A23" s="29" t="s">
        <v>62</v>
      </c>
      <c r="B23" s="42" t="s">
        <v>18</v>
      </c>
      <c r="C23" s="32">
        <v>0</v>
      </c>
      <c r="D23" s="21">
        <v>13</v>
      </c>
      <c r="E23" s="21">
        <v>5224</v>
      </c>
      <c r="F23" s="22">
        <v>5237</v>
      </c>
      <c r="G23" s="120">
        <v>0</v>
      </c>
      <c r="H23" s="23">
        <v>0.43333333333333302</v>
      </c>
      <c r="I23" s="23">
        <v>0.58861971830985904</v>
      </c>
      <c r="J23" s="35">
        <v>0.5878985181859</v>
      </c>
      <c r="L23" s="1"/>
      <c r="M23" s="1"/>
    </row>
    <row r="24" spans="1:19" ht="15.75" customHeight="1">
      <c r="A24" s="29" t="s">
        <v>64</v>
      </c>
      <c r="B24" s="42" t="s">
        <v>71</v>
      </c>
      <c r="C24" s="32">
        <v>358</v>
      </c>
      <c r="D24" s="21">
        <v>787</v>
      </c>
      <c r="E24" s="21">
        <v>45746</v>
      </c>
      <c r="F24" s="22">
        <v>46891</v>
      </c>
      <c r="G24" s="23">
        <v>0.59271523178808005</v>
      </c>
      <c r="H24" s="23">
        <v>6.7815596725549293E-2</v>
      </c>
      <c r="I24" s="23">
        <v>0.34886523091940702</v>
      </c>
      <c r="J24" s="35">
        <v>0.32713814297773802</v>
      </c>
      <c r="L24" s="1"/>
      <c r="M24" s="1"/>
    </row>
    <row r="25" spans="1:19" ht="15.75" customHeight="1">
      <c r="A25" s="29" t="s">
        <v>65</v>
      </c>
      <c r="B25" s="42" t="s">
        <v>68</v>
      </c>
      <c r="C25" s="32">
        <v>1136</v>
      </c>
      <c r="D25" s="21">
        <v>1064</v>
      </c>
      <c r="E25" s="21">
        <v>24714</v>
      </c>
      <c r="F25" s="22">
        <v>26914</v>
      </c>
      <c r="G25" s="23">
        <v>0.29203084832904902</v>
      </c>
      <c r="H25" s="23">
        <v>4.5602605863192203E-2</v>
      </c>
      <c r="I25" s="23">
        <v>0.21029969876954999</v>
      </c>
      <c r="J25" s="35">
        <v>0.18594721569711201</v>
      </c>
      <c r="L25" s="1"/>
      <c r="M25" s="1"/>
    </row>
    <row r="26" spans="1:19" ht="15.75" customHeight="1">
      <c r="A26" s="29" t="s">
        <v>66</v>
      </c>
      <c r="B26" s="42" t="s">
        <v>69</v>
      </c>
      <c r="C26" s="32">
        <v>6565</v>
      </c>
      <c r="D26" s="21">
        <v>646</v>
      </c>
      <c r="E26" s="21">
        <v>9686</v>
      </c>
      <c r="F26" s="22">
        <v>16897</v>
      </c>
      <c r="G26" s="23">
        <v>7.7457643116711494E-2</v>
      </c>
      <c r="H26" s="23">
        <v>4.9551277134309998E-2</v>
      </c>
      <c r="I26" s="23">
        <v>0.17461376214598601</v>
      </c>
      <c r="J26" s="35">
        <v>0.110247677210565</v>
      </c>
      <c r="L26" s="1"/>
      <c r="M26" s="1"/>
    </row>
    <row r="27" spans="1:19" ht="15.75" customHeight="1">
      <c r="A27" s="29" t="s">
        <v>67</v>
      </c>
      <c r="B27" s="42" t="s">
        <v>70</v>
      </c>
      <c r="C27" s="32">
        <v>76888</v>
      </c>
      <c r="D27" s="21">
        <v>0</v>
      </c>
      <c r="E27" s="21">
        <v>0</v>
      </c>
      <c r="F27" s="22">
        <v>76888</v>
      </c>
      <c r="G27" s="23">
        <v>9.2114752880682604E-2</v>
      </c>
      <c r="H27" s="120">
        <v>0</v>
      </c>
      <c r="I27" s="23">
        <v>0</v>
      </c>
      <c r="J27" s="35">
        <v>9.17953873080532E-2</v>
      </c>
      <c r="L27" s="1"/>
      <c r="M27" s="1"/>
    </row>
    <row r="28" spans="1:19" ht="15.75" customHeight="1">
      <c r="A28" s="29" t="s">
        <v>63</v>
      </c>
      <c r="B28" s="42" t="s">
        <v>38</v>
      </c>
      <c r="C28" s="32">
        <v>61963</v>
      </c>
      <c r="D28" s="21">
        <v>0</v>
      </c>
      <c r="E28" s="21">
        <v>0</v>
      </c>
      <c r="F28" s="22">
        <v>61963</v>
      </c>
      <c r="G28" s="23">
        <v>0.19290495314591699</v>
      </c>
      <c r="H28" s="120">
        <v>0</v>
      </c>
      <c r="I28" s="23">
        <v>0</v>
      </c>
      <c r="J28" s="35">
        <v>0.19283591379444501</v>
      </c>
      <c r="K28" s="15"/>
      <c r="L28" s="1"/>
      <c r="M28" s="1"/>
    </row>
    <row r="29" spans="1:19" s="5" customFormat="1" ht="30" customHeight="1" thickBot="1">
      <c r="A29" s="43" t="s">
        <v>24</v>
      </c>
      <c r="B29" s="44" t="s">
        <v>24</v>
      </c>
      <c r="C29" s="122">
        <f>SUM(C23:C28)</f>
        <v>146910</v>
      </c>
      <c r="D29" s="123">
        <f>SUM(D23:D28)</f>
        <v>2510</v>
      </c>
      <c r="E29" s="123">
        <f>SUM(E23:E28)</f>
        <v>85370</v>
      </c>
      <c r="F29" s="123">
        <f>SUM(F23:F28)</f>
        <v>234790</v>
      </c>
      <c r="G29" s="124">
        <v>0.117984742535303</v>
      </c>
      <c r="H29" s="124">
        <v>4.9726602741897101E-2</v>
      </c>
      <c r="I29" s="124">
        <v>0.27227872768618899</v>
      </c>
      <c r="J29" s="125">
        <v>0.14590697350693799</v>
      </c>
      <c r="K29" s="45"/>
      <c r="L29" s="17"/>
      <c r="M29" s="17"/>
      <c r="N29" s="17"/>
      <c r="O29" s="17"/>
      <c r="P29" s="17"/>
      <c r="Q29" s="17"/>
      <c r="R29" s="17"/>
      <c r="S29" s="1"/>
    </row>
    <row r="30" spans="1:19" s="2" customFormat="1" ht="14.1" customHeight="1">
      <c r="B30" s="61"/>
      <c r="C30" s="7"/>
      <c r="D30" s="7"/>
      <c r="E30" s="7"/>
      <c r="F30" s="7"/>
      <c r="G30" s="7"/>
      <c r="H30" s="7"/>
      <c r="I30" s="7"/>
      <c r="J30" s="7"/>
      <c r="K30" s="1"/>
      <c r="L30" s="18"/>
      <c r="M30" s="1"/>
      <c r="N30" s="1"/>
    </row>
    <row r="31" spans="1:19" s="2" customFormat="1" ht="14.1" customHeight="1">
      <c r="B31" s="61"/>
      <c r="C31" s="7"/>
      <c r="D31" s="7"/>
      <c r="E31" s="7"/>
      <c r="F31" s="7"/>
      <c r="G31" s="7"/>
      <c r="H31" s="7"/>
      <c r="I31" s="7"/>
      <c r="J31" s="7"/>
      <c r="K31" s="1"/>
      <c r="L31" s="18"/>
      <c r="M31" s="18"/>
      <c r="N31" s="1"/>
    </row>
    <row r="32" spans="1:19" ht="13.5" customHeight="1">
      <c r="B32" s="61"/>
      <c r="C32" s="19"/>
      <c r="D32" s="19"/>
      <c r="E32" s="20"/>
      <c r="F32" s="20"/>
      <c r="G32" s="19"/>
      <c r="H32" s="19"/>
      <c r="I32" s="19"/>
      <c r="J32" s="19"/>
    </row>
    <row r="33" spans="2:10" ht="18" customHeight="1">
      <c r="B33" s="61"/>
      <c r="C33" s="19"/>
      <c r="D33" s="19"/>
      <c r="E33" s="20"/>
      <c r="F33" s="20"/>
      <c r="G33" s="19"/>
      <c r="H33" s="19"/>
      <c r="I33" s="19"/>
      <c r="J33" s="19"/>
    </row>
  </sheetData>
  <mergeCells count="4">
    <mergeCell ref="C5:F5"/>
    <mergeCell ref="G5:J5"/>
    <mergeCell ref="C2:F2"/>
    <mergeCell ref="G2:J2"/>
  </mergeCells>
  <phoneticPr fontId="0" type="noConversion"/>
  <pageMargins left="0.71" right="0.75" top="0.38" bottom="0.34" header="0.19" footer="0.2"/>
  <pageSetup paperSize="9" scale="65" orientation="landscape" horizontalDpi="1200" verticalDpi="1200" r:id="rId1"/>
  <headerFooter alignWithMargins="0">
    <oddFooter>&amp;L&amp;"Arial,Regular"&amp;8Statistique des assurances sociales suisses, OFAS, Schweizerische Sozialversicherungsstatistik, BSV&amp;R&amp;"Arial,Regular"&amp;8&amp;A;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79"/>
  <sheetViews>
    <sheetView topLeftCell="A30" zoomScaleNormal="100" workbookViewId="0">
      <selection activeCell="C33" sqref="C33"/>
    </sheetView>
  </sheetViews>
  <sheetFormatPr baseColWidth="10" defaultColWidth="11" defaultRowHeight="12.75" outlineLevelRow="1"/>
  <cols>
    <col min="1" max="2" width="46.83203125" style="1" customWidth="1"/>
    <col min="3" max="9" width="12.83203125" style="1" customWidth="1"/>
    <col min="10" max="10" width="13.83203125" style="1" customWidth="1"/>
    <col min="11" max="11" width="13.1640625" style="1" customWidth="1"/>
    <col min="12" max="12" width="13.1640625" style="18" customWidth="1"/>
    <col min="13" max="13" width="11" style="18" customWidth="1"/>
    <col min="14" max="14" width="9" style="1" bestFit="1" customWidth="1"/>
    <col min="15" max="15" width="6.6640625" style="1" customWidth="1"/>
    <col min="16" max="16" width="10" style="1" customWidth="1"/>
    <col min="17" max="17" width="11.83203125" style="1" customWidth="1"/>
    <col min="18" max="16384" width="11" style="1"/>
  </cols>
  <sheetData>
    <row r="1" spans="1:19" s="25" customFormat="1" ht="108" customHeight="1">
      <c r="A1" s="158" t="str">
        <f>CONCATENATE("PC 7A
Bénéficiaires par critères démographiques ",B101)</f>
        <v>PC 7A
Bénéficiaires par critères démographiques 2021</v>
      </c>
      <c r="B1" s="158" t="str">
        <f>CONCATENATE("EL 7A
Bezüger/-innen ",B101,", nach demographischen Merkmalen")</f>
        <v>EL 7A
Bezüger/-innen 2021, nach demographischen Merkmalen</v>
      </c>
      <c r="L1" s="1" t="s">
        <v>167</v>
      </c>
    </row>
    <row r="2" spans="1:19" s="26" customFormat="1" ht="30" customHeight="1">
      <c r="A2" s="28"/>
      <c r="C2" s="231" t="s">
        <v>119</v>
      </c>
      <c r="D2" s="232"/>
      <c r="E2" s="232"/>
      <c r="F2" s="233"/>
      <c r="G2" s="234" t="s">
        <v>120</v>
      </c>
      <c r="H2" s="235"/>
      <c r="I2" s="235"/>
      <c r="J2" s="236"/>
      <c r="L2" s="61"/>
      <c r="M2" s="27"/>
    </row>
    <row r="3" spans="1:19" s="26" customFormat="1" ht="30" customHeight="1">
      <c r="A3" s="28"/>
      <c r="B3" s="28"/>
      <c r="C3" s="47" t="s">
        <v>85</v>
      </c>
      <c r="D3" s="47" t="s">
        <v>86</v>
      </c>
      <c r="E3" s="47" t="s">
        <v>87</v>
      </c>
      <c r="F3" s="157" t="s">
        <v>24</v>
      </c>
      <c r="G3" s="47" t="s">
        <v>85</v>
      </c>
      <c r="H3" s="47" t="s">
        <v>86</v>
      </c>
      <c r="I3" s="47" t="s">
        <v>87</v>
      </c>
      <c r="J3" s="157" t="s">
        <v>24</v>
      </c>
      <c r="L3" s="61"/>
      <c r="M3" s="28"/>
    </row>
    <row r="4" spans="1:19" s="25" customFormat="1" ht="15.75" customHeight="1">
      <c r="A4" s="38"/>
      <c r="B4" s="39"/>
      <c r="C4" s="56"/>
      <c r="D4" s="56"/>
      <c r="E4" s="56"/>
      <c r="F4" s="56"/>
      <c r="G4" s="56"/>
      <c r="H4" s="56"/>
      <c r="I4" s="56"/>
      <c r="J4" s="56"/>
    </row>
    <row r="5" spans="1:19" s="26" customFormat="1" ht="30" customHeight="1">
      <c r="A5" s="28"/>
      <c r="C5" s="231" t="s">
        <v>121</v>
      </c>
      <c r="D5" s="232"/>
      <c r="E5" s="232"/>
      <c r="F5" s="233"/>
      <c r="G5" s="234" t="s">
        <v>122</v>
      </c>
      <c r="H5" s="235"/>
      <c r="I5" s="235"/>
      <c r="J5" s="236"/>
      <c r="L5" s="61"/>
      <c r="M5" s="27"/>
    </row>
    <row r="6" spans="1:19" s="26" customFormat="1" ht="30" customHeight="1">
      <c r="A6" s="28"/>
      <c r="B6" s="28"/>
      <c r="C6" s="47" t="s">
        <v>82</v>
      </c>
      <c r="D6" s="47" t="s">
        <v>83</v>
      </c>
      <c r="E6" s="47" t="s">
        <v>84</v>
      </c>
      <c r="F6" s="157" t="s">
        <v>24</v>
      </c>
      <c r="G6" s="47" t="s">
        <v>82</v>
      </c>
      <c r="H6" s="47" t="s">
        <v>83</v>
      </c>
      <c r="I6" s="47" t="s">
        <v>84</v>
      </c>
      <c r="J6" s="157" t="s">
        <v>24</v>
      </c>
      <c r="L6" s="61"/>
      <c r="M6" s="28"/>
    </row>
    <row r="7" spans="1:19" ht="15.75" hidden="1" customHeight="1" outlineLevel="1">
      <c r="A7" s="51" t="s">
        <v>48</v>
      </c>
      <c r="B7" s="51" t="s">
        <v>5</v>
      </c>
      <c r="C7" s="31"/>
      <c r="D7" s="7"/>
      <c r="E7" s="7"/>
      <c r="G7" s="7"/>
      <c r="H7" s="7"/>
      <c r="I7" s="7"/>
      <c r="J7" s="34"/>
      <c r="L7" s="61"/>
      <c r="M7" s="28"/>
      <c r="N7" s="26"/>
      <c r="O7" s="26"/>
      <c r="P7" s="5"/>
    </row>
    <row r="8" spans="1:19" ht="15.75" hidden="1" customHeight="1" outlineLevel="1">
      <c r="A8" s="42" t="s">
        <v>49</v>
      </c>
      <c r="B8" s="42" t="s">
        <v>6</v>
      </c>
      <c r="C8" s="32">
        <v>75262</v>
      </c>
      <c r="D8" s="21">
        <v>89</v>
      </c>
      <c r="E8" s="21">
        <v>62789</v>
      </c>
      <c r="F8" s="22">
        <v>138140</v>
      </c>
      <c r="G8" s="23">
        <v>0.10008787808838834</v>
      </c>
      <c r="H8" s="23">
        <v>5.5063291139240508E-2</v>
      </c>
      <c r="I8" s="23">
        <v>0.50986194995685941</v>
      </c>
      <c r="J8" s="35">
        <v>0.1553399302557793</v>
      </c>
      <c r="K8" s="13"/>
      <c r="L8" s="155"/>
      <c r="M8" s="155"/>
      <c r="N8" s="155"/>
      <c r="O8" s="26"/>
      <c r="P8" s="48"/>
      <c r="Q8" s="49"/>
      <c r="R8" s="49"/>
      <c r="S8" s="49"/>
    </row>
    <row r="9" spans="1:19" ht="15.75" hidden="1" customHeight="1" outlineLevel="1">
      <c r="A9" s="42" t="s">
        <v>50</v>
      </c>
      <c r="B9" s="42" t="s">
        <v>7</v>
      </c>
      <c r="C9" s="32">
        <v>144673</v>
      </c>
      <c r="D9" s="21">
        <v>3653</v>
      </c>
      <c r="E9" s="21">
        <v>58537</v>
      </c>
      <c r="F9" s="22">
        <v>206863</v>
      </c>
      <c r="G9" s="23">
        <v>0.14464077820068263</v>
      </c>
      <c r="H9" s="23">
        <v>9.7007474567581423E-2</v>
      </c>
      <c r="I9" s="23">
        <v>0.48799507687573912</v>
      </c>
      <c r="J9" s="35">
        <v>0.17555640968657438</v>
      </c>
      <c r="K9" s="13"/>
      <c r="M9" s="28"/>
      <c r="N9" s="26"/>
      <c r="O9" s="26"/>
      <c r="P9" s="48"/>
      <c r="Q9" s="49"/>
      <c r="R9" s="49"/>
      <c r="S9" s="49"/>
    </row>
    <row r="10" spans="1:19" ht="15.75" hidden="1" customHeight="1" outlineLevel="1">
      <c r="A10" s="41" t="s">
        <v>51</v>
      </c>
      <c r="B10" s="41" t="s">
        <v>8</v>
      </c>
      <c r="C10" s="32"/>
      <c r="D10" s="21"/>
      <c r="E10" s="21"/>
      <c r="F10" s="22"/>
      <c r="G10" s="23"/>
      <c r="H10" s="23"/>
      <c r="I10" s="23"/>
      <c r="J10" s="35"/>
      <c r="K10" s="11"/>
      <c r="L10" s="61"/>
      <c r="M10" s="28"/>
      <c r="N10" s="26"/>
      <c r="O10" s="26"/>
      <c r="P10" s="48"/>
      <c r="Q10" s="49"/>
      <c r="R10" s="49"/>
      <c r="S10" s="49"/>
    </row>
    <row r="11" spans="1:19" ht="15.75" hidden="1" customHeight="1" outlineLevel="1">
      <c r="A11" s="42" t="s">
        <v>52</v>
      </c>
      <c r="B11" s="42" t="s">
        <v>88</v>
      </c>
      <c r="C11" s="32">
        <v>166717</v>
      </c>
      <c r="D11" s="21">
        <v>2012</v>
      </c>
      <c r="E11" s="21">
        <v>91187</v>
      </c>
      <c r="F11" s="22">
        <v>259916</v>
      </c>
      <c r="G11" s="23">
        <v>0.10773446527470129</v>
      </c>
      <c r="H11" s="23">
        <v>6.4461738002594041E-2</v>
      </c>
      <c r="I11" s="23">
        <v>0.49766450215209679</v>
      </c>
      <c r="J11" s="35">
        <v>0.14636313146493438</v>
      </c>
      <c r="K11" s="13"/>
      <c r="L11" s="155"/>
      <c r="M11" s="155"/>
      <c r="N11" s="155"/>
      <c r="O11" s="26"/>
      <c r="P11" s="48"/>
      <c r="Q11" s="49"/>
      <c r="R11" s="49"/>
      <c r="S11" s="49"/>
    </row>
    <row r="12" spans="1:19" ht="15.75" hidden="1" customHeight="1" outlineLevel="1">
      <c r="A12" s="42" t="s">
        <v>53</v>
      </c>
      <c r="B12" s="42" t="s">
        <v>89</v>
      </c>
      <c r="C12" s="32">
        <v>53218</v>
      </c>
      <c r="D12" s="21">
        <v>1730</v>
      </c>
      <c r="E12" s="21">
        <v>30139</v>
      </c>
      <c r="F12" s="22">
        <v>85087</v>
      </c>
      <c r="G12" s="23">
        <v>0.27593816479931926</v>
      </c>
      <c r="H12" s="23">
        <v>0.21720733427362482</v>
      </c>
      <c r="I12" s="23">
        <v>0.50664934607424372</v>
      </c>
      <c r="J12" s="35">
        <v>0.31960155473829155</v>
      </c>
      <c r="K12" s="15"/>
      <c r="L12" s="7"/>
      <c r="M12" s="28"/>
      <c r="N12" s="26"/>
      <c r="O12" s="26"/>
      <c r="P12" s="48"/>
      <c r="Q12" s="49"/>
      <c r="R12" s="49"/>
      <c r="S12" s="49"/>
    </row>
    <row r="13" spans="1:19" ht="15.75" customHeight="1" collapsed="1">
      <c r="A13" s="51" t="s">
        <v>159</v>
      </c>
      <c r="B13" s="51" t="s">
        <v>75</v>
      </c>
      <c r="C13" s="159"/>
      <c r="D13" s="160"/>
      <c r="E13" s="160"/>
      <c r="F13" s="161"/>
      <c r="G13" s="162"/>
      <c r="H13" s="162"/>
      <c r="I13" s="162"/>
      <c r="J13" s="163"/>
      <c r="K13" s="16"/>
      <c r="L13" s="61"/>
      <c r="M13" s="28"/>
      <c r="N13" s="26"/>
      <c r="O13" s="26"/>
      <c r="P13" s="48"/>
      <c r="Q13" s="49"/>
      <c r="R13" s="49"/>
      <c r="S13" s="49"/>
    </row>
    <row r="14" spans="1:19" ht="15.75" customHeight="1">
      <c r="A14" s="42" t="s">
        <v>79</v>
      </c>
      <c r="B14" s="42" t="s">
        <v>41</v>
      </c>
      <c r="C14" s="159">
        <v>175004</v>
      </c>
      <c r="D14" s="160">
        <v>3713</v>
      </c>
      <c r="E14" s="160">
        <v>99317</v>
      </c>
      <c r="F14" s="161">
        <v>278034</v>
      </c>
      <c r="G14" s="162" t="s">
        <v>91</v>
      </c>
      <c r="H14" s="162" t="s">
        <v>91</v>
      </c>
      <c r="I14" s="162" t="s">
        <v>91</v>
      </c>
      <c r="J14" s="163" t="s">
        <v>91</v>
      </c>
      <c r="K14" s="17"/>
      <c r="L14" s="155"/>
      <c r="M14" s="155"/>
      <c r="N14" s="155"/>
      <c r="O14" s="26"/>
      <c r="P14" s="48"/>
      <c r="Q14" s="49"/>
      <c r="R14" s="49"/>
      <c r="S14" s="49"/>
    </row>
    <row r="15" spans="1:19" ht="15.75" customHeight="1">
      <c r="A15" s="42" t="s">
        <v>56</v>
      </c>
      <c r="B15" s="42" t="s">
        <v>0</v>
      </c>
      <c r="C15" s="159">
        <v>44931</v>
      </c>
      <c r="D15" s="160">
        <v>29</v>
      </c>
      <c r="E15" s="160">
        <v>22009</v>
      </c>
      <c r="F15" s="161">
        <v>66969</v>
      </c>
      <c r="G15" s="162" t="s">
        <v>91</v>
      </c>
      <c r="H15" s="162" t="s">
        <v>91</v>
      </c>
      <c r="I15" s="162" t="s">
        <v>91</v>
      </c>
      <c r="J15" s="163" t="s">
        <v>91</v>
      </c>
      <c r="K15" s="17"/>
      <c r="L15" s="7"/>
      <c r="M15" s="155"/>
      <c r="N15" s="26"/>
      <c r="O15" s="26"/>
      <c r="P15" s="48"/>
      <c r="Q15" s="49"/>
      <c r="R15" s="49"/>
      <c r="S15" s="49"/>
    </row>
    <row r="16" spans="1:19" ht="15.75" hidden="1" customHeight="1" outlineLevel="1">
      <c r="A16" s="41" t="s">
        <v>57</v>
      </c>
      <c r="B16" s="41" t="s">
        <v>76</v>
      </c>
      <c r="C16" s="159"/>
      <c r="D16" s="160"/>
      <c r="E16" s="160"/>
      <c r="F16" s="161"/>
      <c r="G16" s="161"/>
      <c r="H16" s="162"/>
      <c r="I16" s="162"/>
      <c r="J16" s="163"/>
      <c r="K16" s="17"/>
      <c r="L16" s="71"/>
      <c r="M16" s="155"/>
      <c r="N16" s="26"/>
      <c r="O16" s="26"/>
      <c r="P16" s="48"/>
      <c r="Q16" s="49"/>
      <c r="R16" s="49"/>
      <c r="S16" s="49"/>
    </row>
    <row r="17" spans="1:19" ht="15.75" hidden="1" customHeight="1" outlineLevel="1">
      <c r="A17" s="42" t="s">
        <v>58</v>
      </c>
      <c r="B17" s="42" t="s">
        <v>15</v>
      </c>
      <c r="C17" s="159">
        <v>33427</v>
      </c>
      <c r="D17" s="160">
        <v>99</v>
      </c>
      <c r="E17" s="160">
        <v>72427</v>
      </c>
      <c r="F17" s="161">
        <v>105953</v>
      </c>
      <c r="G17" s="162">
        <v>0.25032400012055817</v>
      </c>
      <c r="H17" s="162" t="s">
        <v>28</v>
      </c>
      <c r="I17" s="162">
        <v>0.67335606153613692</v>
      </c>
      <c r="J17" s="163">
        <v>0.43840238050334235</v>
      </c>
      <c r="L17" s="155"/>
      <c r="M17" s="155"/>
      <c r="N17" s="155"/>
      <c r="O17" s="26"/>
      <c r="P17" s="48"/>
      <c r="Q17" s="49"/>
      <c r="R17" s="49"/>
      <c r="S17" s="49"/>
    </row>
    <row r="18" spans="1:19" ht="15.75" hidden="1" customHeight="1" outlineLevel="1">
      <c r="A18" s="42" t="s">
        <v>59</v>
      </c>
      <c r="B18" s="42" t="s">
        <v>16</v>
      </c>
      <c r="C18" s="159">
        <v>66677</v>
      </c>
      <c r="D18" s="160">
        <v>17</v>
      </c>
      <c r="E18" s="160">
        <v>25400</v>
      </c>
      <c r="F18" s="161">
        <v>92094</v>
      </c>
      <c r="G18" s="162">
        <v>6.2723065305060902E-2</v>
      </c>
      <c r="H18" s="162" t="s">
        <v>28</v>
      </c>
      <c r="I18" s="162">
        <v>0.22761354057291588</v>
      </c>
      <c r="J18" s="163">
        <v>7.3617243794743117E-2</v>
      </c>
      <c r="L18" s="71"/>
      <c r="M18" s="155"/>
      <c r="N18" s="26"/>
      <c r="O18" s="26"/>
      <c r="P18" s="48"/>
      <c r="Q18" s="49"/>
      <c r="R18" s="49"/>
      <c r="S18" s="49"/>
    </row>
    <row r="19" spans="1:19" ht="15.75" hidden="1" customHeight="1" outlineLevel="1">
      <c r="A19" s="42" t="s">
        <v>60</v>
      </c>
      <c r="B19" s="42" t="s">
        <v>17</v>
      </c>
      <c r="C19" s="159">
        <v>56301</v>
      </c>
      <c r="D19" s="160">
        <v>3009</v>
      </c>
      <c r="E19" s="160">
        <v>1163</v>
      </c>
      <c r="F19" s="161">
        <v>60473</v>
      </c>
      <c r="G19" s="162">
        <v>0.16028348444852519</v>
      </c>
      <c r="H19" s="162">
        <v>9.0071523821069241E-2</v>
      </c>
      <c r="I19" s="162">
        <v>0.31715672280902085</v>
      </c>
      <c r="J19" s="163">
        <v>0.15569361512029276</v>
      </c>
      <c r="L19" s="71"/>
      <c r="M19" s="155"/>
      <c r="N19" s="26"/>
      <c r="O19" s="26"/>
      <c r="P19" s="48"/>
      <c r="Q19" s="49"/>
      <c r="R19" s="49"/>
      <c r="S19" s="49"/>
    </row>
    <row r="20" spans="1:19" ht="15.75" hidden="1" customHeight="1" outlineLevel="1">
      <c r="A20" s="42" t="s">
        <v>123</v>
      </c>
      <c r="B20" s="42" t="s">
        <v>124</v>
      </c>
      <c r="C20" s="159">
        <v>63530</v>
      </c>
      <c r="D20" s="160">
        <v>617</v>
      </c>
      <c r="E20" s="160">
        <v>22336</v>
      </c>
      <c r="F20" s="161">
        <v>86483</v>
      </c>
      <c r="G20" s="162">
        <v>0.24480192095368244</v>
      </c>
      <c r="H20" s="162">
        <v>0.10827573985468723</v>
      </c>
      <c r="I20" s="162">
        <v>0.51391997761611641</v>
      </c>
      <c r="J20" s="163">
        <v>0.27982338922323119</v>
      </c>
      <c r="L20" s="7"/>
      <c r="M20" s="155"/>
      <c r="N20" s="26"/>
      <c r="O20" s="26"/>
      <c r="P20" s="48"/>
      <c r="Q20" s="49"/>
      <c r="R20" s="49"/>
      <c r="S20" s="49"/>
    </row>
    <row r="21" spans="1:19" ht="15.75" customHeight="1" collapsed="1">
      <c r="A21" s="41" t="s">
        <v>125</v>
      </c>
      <c r="B21" s="41" t="s">
        <v>126</v>
      </c>
      <c r="C21" s="159"/>
      <c r="D21" s="160"/>
      <c r="E21" s="160"/>
      <c r="F21" s="161"/>
      <c r="G21" s="162"/>
      <c r="H21" s="162"/>
      <c r="I21" s="162"/>
      <c r="J21" s="163"/>
      <c r="L21" s="71"/>
      <c r="M21" s="155"/>
      <c r="N21" s="26"/>
      <c r="O21" s="26"/>
      <c r="P21" s="48"/>
      <c r="Q21" s="49"/>
      <c r="R21" s="49"/>
      <c r="S21" s="49"/>
    </row>
    <row r="22" spans="1:19" ht="15.75" customHeight="1">
      <c r="A22" s="42" t="s">
        <v>81</v>
      </c>
      <c r="B22" s="42" t="s">
        <v>81</v>
      </c>
      <c r="C22" s="159">
        <v>3</v>
      </c>
      <c r="D22" s="160">
        <v>7</v>
      </c>
      <c r="E22" s="160">
        <v>9026</v>
      </c>
      <c r="F22" s="161">
        <v>9036</v>
      </c>
      <c r="G22" s="162" t="s">
        <v>28</v>
      </c>
      <c r="H22" s="162" t="s">
        <v>28</v>
      </c>
      <c r="I22" s="162">
        <v>0.70180452355678957</v>
      </c>
      <c r="J22" s="163">
        <v>0.70151811949069542</v>
      </c>
      <c r="L22" s="155"/>
      <c r="M22" s="155"/>
      <c r="N22" s="155"/>
      <c r="O22" s="26"/>
      <c r="P22" s="48"/>
      <c r="Q22" s="49"/>
      <c r="R22" s="49"/>
      <c r="S22" s="49"/>
    </row>
    <row r="23" spans="1:19" ht="15.75" customHeight="1">
      <c r="A23" s="42" t="s">
        <v>64</v>
      </c>
      <c r="B23" s="42" t="s">
        <v>64</v>
      </c>
      <c r="C23" s="159">
        <v>734</v>
      </c>
      <c r="D23" s="160">
        <v>717</v>
      </c>
      <c r="E23" s="160">
        <v>55155</v>
      </c>
      <c r="F23" s="161">
        <v>56606</v>
      </c>
      <c r="G23" s="162">
        <v>0.14285714285714285</v>
      </c>
      <c r="H23" s="162">
        <v>0.1179718875502008</v>
      </c>
      <c r="I23" s="162">
        <v>0.64419592005798909</v>
      </c>
      <c r="J23" s="163">
        <v>0.60633543954063862</v>
      </c>
      <c r="L23" s="71"/>
      <c r="M23" s="155"/>
      <c r="N23" s="26"/>
      <c r="O23" s="26"/>
      <c r="P23" s="48"/>
      <c r="Q23" s="49"/>
      <c r="R23" s="49"/>
      <c r="S23" s="49"/>
    </row>
    <row r="24" spans="1:19" ht="15.75" customHeight="1">
      <c r="A24" s="42" t="s">
        <v>65</v>
      </c>
      <c r="B24" s="42" t="s">
        <v>65</v>
      </c>
      <c r="C24" s="159">
        <v>2585</v>
      </c>
      <c r="D24" s="160">
        <v>1699</v>
      </c>
      <c r="E24" s="160">
        <v>38253</v>
      </c>
      <c r="F24" s="161">
        <v>42537</v>
      </c>
      <c r="G24" s="162">
        <v>0.16161616161616163</v>
      </c>
      <c r="H24" s="162">
        <v>8.8275716249074959E-2</v>
      </c>
      <c r="I24" s="162">
        <v>0.42583463338533539</v>
      </c>
      <c r="J24" s="163">
        <v>0.36115874200641507</v>
      </c>
      <c r="L24" s="71"/>
      <c r="M24" s="155"/>
      <c r="N24" s="26"/>
      <c r="O24" s="26"/>
      <c r="P24" s="48"/>
      <c r="Q24" s="49"/>
      <c r="R24" s="49"/>
      <c r="S24" s="49"/>
    </row>
    <row r="25" spans="1:19" ht="15.75" customHeight="1">
      <c r="A25" s="42" t="s">
        <v>66</v>
      </c>
      <c r="B25" s="42" t="s">
        <v>66</v>
      </c>
      <c r="C25" s="159">
        <v>11259</v>
      </c>
      <c r="D25" s="160">
        <v>1319</v>
      </c>
      <c r="E25" s="160">
        <v>18891</v>
      </c>
      <c r="F25" s="161">
        <v>31469</v>
      </c>
      <c r="G25" s="162">
        <v>0.13713369584979257</v>
      </c>
      <c r="H25" s="162">
        <v>9.5123726346433776E-2</v>
      </c>
      <c r="I25" s="162">
        <v>0.3453482126872352</v>
      </c>
      <c r="J25" s="163">
        <v>0.21656199302889634</v>
      </c>
      <c r="L25" s="71"/>
      <c r="M25" s="155"/>
      <c r="N25" s="26"/>
      <c r="O25" s="26"/>
      <c r="P25" s="48"/>
      <c r="Q25" s="49"/>
      <c r="R25" s="49"/>
      <c r="S25" s="49"/>
    </row>
    <row r="26" spans="1:19" ht="15.75" customHeight="1">
      <c r="A26" s="42" t="s">
        <v>67</v>
      </c>
      <c r="B26" s="42" t="s">
        <v>67</v>
      </c>
      <c r="C26" s="159">
        <v>127375</v>
      </c>
      <c r="D26" s="160" t="s">
        <v>177</v>
      </c>
      <c r="E26" s="160" t="s">
        <v>177</v>
      </c>
      <c r="F26" s="161">
        <v>127375</v>
      </c>
      <c r="G26" s="162">
        <v>0.10850537141763027</v>
      </c>
      <c r="H26" s="162" t="s">
        <v>28</v>
      </c>
      <c r="I26" s="162" t="s">
        <v>28</v>
      </c>
      <c r="J26" s="163">
        <v>0.10850537141763027</v>
      </c>
      <c r="L26" s="71"/>
      <c r="M26" s="155"/>
      <c r="N26" s="26"/>
      <c r="O26" s="26"/>
      <c r="P26" s="48"/>
      <c r="Q26" s="49"/>
      <c r="R26" s="49"/>
      <c r="S26" s="49"/>
    </row>
    <row r="27" spans="1:19" ht="15.75" customHeight="1">
      <c r="A27" s="42" t="s">
        <v>93</v>
      </c>
      <c r="B27" s="42" t="s">
        <v>93</v>
      </c>
      <c r="C27" s="159">
        <v>77975</v>
      </c>
      <c r="D27" s="160" t="s">
        <v>177</v>
      </c>
      <c r="E27" s="160" t="s">
        <v>177</v>
      </c>
      <c r="F27" s="161">
        <v>77975</v>
      </c>
      <c r="G27" s="162">
        <v>0.16545259557197625</v>
      </c>
      <c r="H27" s="162" t="s">
        <v>28</v>
      </c>
      <c r="I27" s="162" t="s">
        <v>28</v>
      </c>
      <c r="J27" s="163">
        <v>0.16545259557197625</v>
      </c>
      <c r="K27" s="15"/>
      <c r="L27" s="71"/>
      <c r="M27" s="155"/>
      <c r="N27" s="26"/>
      <c r="O27" s="26"/>
      <c r="P27" s="48"/>
      <c r="Q27" s="49"/>
      <c r="R27" s="49"/>
      <c r="S27" s="49"/>
    </row>
    <row r="28" spans="1:19" ht="15.75" customHeight="1">
      <c r="A28" s="42" t="s">
        <v>166</v>
      </c>
      <c r="B28" s="42" t="s">
        <v>165</v>
      </c>
      <c r="C28" s="159">
        <v>4</v>
      </c>
      <c r="D28" s="160" t="s">
        <v>177</v>
      </c>
      <c r="E28" s="160">
        <v>1</v>
      </c>
      <c r="F28" s="161">
        <v>5</v>
      </c>
      <c r="G28" s="162" t="s">
        <v>28</v>
      </c>
      <c r="H28" s="162" t="s">
        <v>28</v>
      </c>
      <c r="I28" s="162" t="s">
        <v>28</v>
      </c>
      <c r="J28" s="163" t="s">
        <v>28</v>
      </c>
      <c r="K28" s="15"/>
      <c r="L28" s="7"/>
      <c r="M28" s="155"/>
      <c r="N28" s="26"/>
      <c r="O28" s="26"/>
      <c r="P28" s="48"/>
      <c r="Q28" s="49"/>
      <c r="R28" s="49"/>
      <c r="S28" s="49"/>
    </row>
    <row r="29" spans="1:19" s="5" customFormat="1" ht="30" customHeight="1" thickBot="1">
      <c r="A29" s="44" t="s">
        <v>24</v>
      </c>
      <c r="B29" s="44" t="s">
        <v>24</v>
      </c>
      <c r="C29" s="164">
        <v>219935</v>
      </c>
      <c r="D29" s="165">
        <v>3742</v>
      </c>
      <c r="E29" s="165">
        <v>121326</v>
      </c>
      <c r="F29" s="165">
        <v>345003</v>
      </c>
      <c r="G29" s="166">
        <v>0.12519961146816849</v>
      </c>
      <c r="H29" s="166">
        <v>9.5292321229845489E-2</v>
      </c>
      <c r="I29" s="166">
        <v>0.49952023428937831</v>
      </c>
      <c r="J29" s="167">
        <v>0.16668651796764256</v>
      </c>
      <c r="K29" s="45"/>
      <c r="L29" s="71"/>
      <c r="M29" s="155"/>
      <c r="N29" s="26"/>
      <c r="O29" s="26"/>
      <c r="P29" s="50"/>
      <c r="Q29" s="50"/>
      <c r="R29" s="50"/>
      <c r="S29" s="49"/>
    </row>
    <row r="30" spans="1:19" s="5" customFormat="1">
      <c r="A30" s="62"/>
      <c r="B30" s="62"/>
      <c r="C30" s="22"/>
      <c r="D30" s="22"/>
      <c r="E30" s="22"/>
      <c r="F30" s="22"/>
      <c r="G30" s="63"/>
      <c r="H30" s="63"/>
      <c r="I30" s="63"/>
      <c r="J30" s="63"/>
      <c r="K30" s="45"/>
      <c r="L30" s="71"/>
      <c r="M30" s="28"/>
      <c r="N30" s="26"/>
      <c r="O30" s="26"/>
      <c r="P30" s="50"/>
      <c r="Q30" s="50"/>
      <c r="R30" s="50"/>
      <c r="S30" s="49"/>
    </row>
    <row r="31" spans="1:19" s="5" customFormat="1">
      <c r="A31" s="62"/>
      <c r="B31" s="62"/>
      <c r="C31" s="22"/>
      <c r="D31" s="22"/>
      <c r="E31" s="22"/>
      <c r="F31" s="22"/>
      <c r="G31" s="63"/>
      <c r="H31" s="63"/>
      <c r="I31" s="63"/>
      <c r="J31" s="63"/>
      <c r="K31" s="45"/>
      <c r="L31" s="71"/>
      <c r="M31" s="28"/>
      <c r="N31" s="26"/>
      <c r="O31" s="26"/>
      <c r="P31" s="50"/>
      <c r="Q31" s="50"/>
      <c r="R31" s="50"/>
      <c r="S31" s="49"/>
    </row>
    <row r="32" spans="1:19" s="5" customFormat="1">
      <c r="A32" s="62"/>
      <c r="B32" s="62"/>
      <c r="C32" s="22"/>
      <c r="D32" s="22"/>
      <c r="E32" s="22"/>
      <c r="F32" s="22"/>
      <c r="G32" s="63"/>
      <c r="H32" s="63"/>
      <c r="I32" s="63"/>
      <c r="J32" s="63"/>
      <c r="K32" s="45"/>
      <c r="L32" s="71"/>
      <c r="M32" s="28"/>
      <c r="N32" s="26"/>
      <c r="O32" s="26"/>
      <c r="P32" s="50"/>
      <c r="Q32" s="50"/>
      <c r="R32" s="50"/>
      <c r="S32" s="49"/>
    </row>
    <row r="33" spans="1:19" s="5" customFormat="1">
      <c r="A33" s="62"/>
      <c r="B33" s="62"/>
      <c r="C33" s="22"/>
      <c r="D33" s="22"/>
      <c r="E33" s="22"/>
      <c r="F33" s="22"/>
      <c r="G33" s="63"/>
      <c r="H33" s="63"/>
      <c r="I33" s="63"/>
      <c r="J33" s="63"/>
      <c r="K33" s="45"/>
      <c r="L33" s="71"/>
      <c r="M33" s="28"/>
      <c r="N33" s="26"/>
      <c r="O33" s="26"/>
      <c r="P33" s="50"/>
      <c r="Q33" s="50"/>
      <c r="R33" s="50"/>
      <c r="S33" s="49"/>
    </row>
    <row r="34" spans="1:19" s="5" customFormat="1">
      <c r="A34" s="62"/>
      <c r="B34" s="62"/>
      <c r="C34" s="22"/>
      <c r="D34" s="22"/>
      <c r="E34" s="22"/>
      <c r="F34" s="22"/>
      <c r="G34" s="63"/>
      <c r="H34" s="63"/>
      <c r="I34" s="63"/>
      <c r="J34" s="63"/>
      <c r="K34" s="45"/>
      <c r="L34" s="71"/>
      <c r="M34" s="28"/>
      <c r="N34" s="26"/>
      <c r="O34" s="26"/>
      <c r="P34" s="50"/>
      <c r="Q34" s="50"/>
      <c r="R34" s="50"/>
      <c r="S34" s="49"/>
    </row>
    <row r="35" spans="1:19" s="5" customFormat="1">
      <c r="A35" s="62"/>
      <c r="B35" s="62"/>
      <c r="C35" s="22"/>
      <c r="D35" s="22"/>
      <c r="E35" s="22"/>
      <c r="F35" s="22"/>
      <c r="G35" s="63"/>
      <c r="H35" s="63"/>
      <c r="I35" s="63"/>
      <c r="J35" s="63"/>
      <c r="K35" s="45"/>
      <c r="L35" s="71"/>
      <c r="M35" s="28"/>
      <c r="N35" s="26"/>
      <c r="O35" s="26"/>
      <c r="P35" s="50"/>
      <c r="Q35" s="50"/>
      <c r="R35" s="50"/>
      <c r="S35" s="49"/>
    </row>
    <row r="36" spans="1:19" s="5" customFormat="1">
      <c r="A36" s="62"/>
      <c r="B36" s="62"/>
      <c r="C36" s="22"/>
      <c r="D36" s="22"/>
      <c r="E36" s="22"/>
      <c r="F36" s="22"/>
      <c r="G36" s="63"/>
      <c r="H36" s="63"/>
      <c r="I36" s="63"/>
      <c r="J36" s="63"/>
      <c r="K36" s="45"/>
      <c r="L36" s="71"/>
      <c r="M36" s="28"/>
      <c r="N36" s="26"/>
      <c r="O36" s="26"/>
      <c r="P36" s="50"/>
      <c r="Q36" s="50"/>
      <c r="R36" s="50"/>
      <c r="S36" s="49"/>
    </row>
    <row r="37" spans="1:19" s="5" customFormat="1">
      <c r="A37" s="62"/>
      <c r="B37" s="62"/>
      <c r="C37" s="22"/>
      <c r="D37" s="22"/>
      <c r="E37" s="22"/>
      <c r="F37" s="22"/>
      <c r="G37" s="63"/>
      <c r="H37" s="63"/>
      <c r="I37" s="63"/>
      <c r="J37" s="63"/>
      <c r="K37" s="45"/>
      <c r="L37" s="71"/>
      <c r="M37" s="28"/>
      <c r="N37" s="26"/>
      <c r="O37" s="26"/>
      <c r="P37" s="50"/>
      <c r="Q37" s="50"/>
      <c r="R37" s="50"/>
      <c r="S37" s="49"/>
    </row>
    <row r="38" spans="1:19" s="5" customFormat="1">
      <c r="A38" s="62"/>
      <c r="B38" s="62"/>
      <c r="C38" s="22"/>
      <c r="D38" s="22"/>
      <c r="E38" s="22"/>
      <c r="F38" s="22"/>
      <c r="G38" s="63"/>
      <c r="H38" s="63"/>
      <c r="I38" s="63"/>
      <c r="J38" s="63"/>
      <c r="K38" s="45"/>
      <c r="L38" s="71"/>
      <c r="M38" s="28"/>
      <c r="N38" s="26"/>
      <c r="O38" s="26"/>
      <c r="P38" s="50"/>
      <c r="Q38" s="50"/>
      <c r="R38" s="50"/>
      <c r="S38" s="49"/>
    </row>
    <row r="39" spans="1:19" s="5" customFormat="1">
      <c r="A39" s="62"/>
      <c r="B39" s="62"/>
      <c r="C39" s="22"/>
      <c r="D39" s="22"/>
      <c r="E39" s="22"/>
      <c r="F39" s="22"/>
      <c r="G39" s="63"/>
      <c r="H39" s="63"/>
      <c r="I39" s="63"/>
      <c r="J39" s="63"/>
      <c r="K39" s="45"/>
      <c r="L39" s="71"/>
      <c r="M39" s="28"/>
      <c r="N39" s="26"/>
      <c r="O39" s="26"/>
      <c r="P39" s="50"/>
      <c r="Q39" s="50"/>
      <c r="R39" s="50"/>
      <c r="S39" s="49"/>
    </row>
    <row r="40" spans="1:19" s="2" customFormat="1" ht="14.1" customHeight="1">
      <c r="B40" s="61"/>
      <c r="C40" s="22"/>
      <c r="D40" s="22"/>
      <c r="E40" s="22"/>
      <c r="F40" s="7"/>
      <c r="G40" s="7"/>
      <c r="H40" s="7"/>
      <c r="I40" s="7"/>
      <c r="J40" s="7"/>
      <c r="K40" s="1"/>
      <c r="L40" s="26"/>
      <c r="M40" s="28"/>
      <c r="N40" s="26"/>
      <c r="O40" s="26"/>
    </row>
    <row r="41" spans="1:19" s="25" customFormat="1" ht="108" customHeight="1">
      <c r="A41" s="158" t="str">
        <f>CONCATENATE("PC 7B
Taux de bénéficiaires par âge ",B101)</f>
        <v>PC 7B
Taux de bénéficiaires par âge 2021</v>
      </c>
      <c r="B41" s="158" t="str">
        <f>CONCATENATE("EL 7B
Bezüger/-innenquote ",B101, ", nach Alter")</f>
        <v>EL 7B
Bezüger/-innenquote 2021, nach Alter</v>
      </c>
      <c r="L41" s="61"/>
    </row>
    <row r="42" spans="1:19" ht="13.5" customHeight="1">
      <c r="B42" s="61"/>
      <c r="C42" s="61"/>
      <c r="D42" s="61"/>
      <c r="E42" s="61"/>
      <c r="F42" s="61"/>
      <c r="G42" s="20"/>
      <c r="H42" s="20"/>
      <c r="I42" s="20"/>
      <c r="J42" s="20"/>
      <c r="K42" s="20"/>
      <c r="L42" s="26"/>
      <c r="M42" s="28"/>
      <c r="N42" s="26"/>
      <c r="O42" s="26"/>
    </row>
    <row r="43" spans="1:19" ht="18" customHeight="1">
      <c r="B43" s="61"/>
      <c r="C43" s="61"/>
      <c r="D43" s="61"/>
      <c r="E43" s="61"/>
      <c r="F43" s="61"/>
      <c r="G43" s="20"/>
      <c r="H43" s="20"/>
      <c r="I43" s="20"/>
      <c r="J43" s="20"/>
      <c r="K43" s="20"/>
      <c r="L43" s="26"/>
      <c r="M43" s="28"/>
      <c r="N43" s="26"/>
      <c r="O43" s="26"/>
    </row>
    <row r="44" spans="1:19">
      <c r="C44" s="61"/>
      <c r="D44" s="61"/>
      <c r="E44" s="61"/>
      <c r="F44" s="61"/>
      <c r="L44" s="26"/>
      <c r="M44" s="28"/>
      <c r="N44" s="26"/>
      <c r="O44" s="26"/>
    </row>
    <row r="45" spans="1:19">
      <c r="C45" s="61"/>
      <c r="D45" s="61"/>
      <c r="E45" s="61"/>
      <c r="F45" s="61"/>
      <c r="L45" s="26"/>
      <c r="M45" s="28"/>
      <c r="N45" s="26"/>
      <c r="O45" s="26"/>
    </row>
    <row r="46" spans="1:19">
      <c r="C46" s="61"/>
      <c r="D46" s="61"/>
      <c r="E46" s="61"/>
      <c r="F46" s="61"/>
    </row>
    <row r="47" spans="1:19">
      <c r="C47" s="61"/>
      <c r="D47" s="61"/>
      <c r="E47" s="61"/>
      <c r="F47" s="61"/>
    </row>
    <row r="48" spans="1:19">
      <c r="C48" s="61"/>
      <c r="D48" s="61"/>
      <c r="E48" s="61"/>
      <c r="F48" s="61"/>
    </row>
    <row r="49" spans="3:6">
      <c r="C49" s="61"/>
      <c r="D49" s="61"/>
      <c r="E49" s="61"/>
      <c r="F49" s="61"/>
    </row>
    <row r="50" spans="3:6">
      <c r="C50" s="61"/>
      <c r="D50" s="61"/>
      <c r="E50" s="61"/>
      <c r="F50" s="61"/>
    </row>
    <row r="51" spans="3:6">
      <c r="C51" s="61"/>
      <c r="D51" s="61"/>
      <c r="E51" s="61"/>
      <c r="F51" s="61"/>
    </row>
    <row r="52" spans="3:6">
      <c r="C52" s="61"/>
      <c r="D52" s="61"/>
      <c r="E52" s="61"/>
      <c r="F52" s="61"/>
    </row>
    <row r="53" spans="3:6">
      <c r="C53" s="61"/>
      <c r="D53" s="61"/>
      <c r="E53" s="61"/>
      <c r="F53" s="61"/>
    </row>
    <row r="54" spans="3:6">
      <c r="C54" s="61"/>
      <c r="D54" s="61"/>
      <c r="E54" s="61"/>
      <c r="F54" s="61"/>
    </row>
    <row r="55" spans="3:6">
      <c r="C55" s="61"/>
      <c r="D55" s="61"/>
      <c r="E55" s="61"/>
      <c r="F55" s="61"/>
    </row>
    <row r="56" spans="3:6">
      <c r="C56" s="61"/>
      <c r="D56" s="61"/>
      <c r="E56" s="61"/>
      <c r="F56" s="61"/>
    </row>
    <row r="57" spans="3:6">
      <c r="C57" s="61"/>
      <c r="D57" s="61"/>
      <c r="E57" s="61"/>
      <c r="F57" s="61"/>
    </row>
    <row r="58" spans="3:6">
      <c r="C58" s="61"/>
      <c r="D58" s="61"/>
      <c r="E58" s="61"/>
      <c r="F58" s="61"/>
    </row>
    <row r="59" spans="3:6">
      <c r="C59" s="61"/>
      <c r="D59" s="61"/>
      <c r="E59" s="61"/>
      <c r="F59" s="61"/>
    </row>
    <row r="60" spans="3:6">
      <c r="C60" s="61"/>
      <c r="D60" s="61"/>
      <c r="E60" s="61"/>
      <c r="F60" s="61"/>
    </row>
    <row r="101" spans="1:5">
      <c r="A101" s="1" t="s">
        <v>158</v>
      </c>
      <c r="B101" s="168">
        <v>2021</v>
      </c>
    </row>
    <row r="103" spans="1:5">
      <c r="A103" s="1" t="s">
        <v>94</v>
      </c>
    </row>
    <row r="104" spans="1:5">
      <c r="A104" s="53" t="s">
        <v>95</v>
      </c>
      <c r="B104" s="54" t="s">
        <v>96</v>
      </c>
    </row>
    <row r="105" spans="1:5">
      <c r="A105" s="64" t="s">
        <v>97</v>
      </c>
      <c r="B105" s="128">
        <v>0.69235323137641847</v>
      </c>
    </row>
    <row r="106" spans="1:5">
      <c r="A106" s="66" t="s">
        <v>98</v>
      </c>
      <c r="B106" s="129">
        <v>0.77489444053483458</v>
      </c>
    </row>
    <row r="107" spans="1:5">
      <c r="A107" s="66" t="s">
        <v>99</v>
      </c>
      <c r="B107" s="129">
        <v>0.75158617600955435</v>
      </c>
    </row>
    <row r="108" spans="1:5">
      <c r="A108" s="66" t="s">
        <v>100</v>
      </c>
      <c r="B108" s="129">
        <v>0.68470087176415784</v>
      </c>
      <c r="E108" s="131"/>
    </row>
    <row r="109" spans="1:5">
      <c r="A109" s="66" t="s">
        <v>101</v>
      </c>
      <c r="B109" s="129">
        <v>0.60587229190421887</v>
      </c>
    </row>
    <row r="110" spans="1:5">
      <c r="A110" s="66" t="s">
        <v>102</v>
      </c>
      <c r="B110" s="129">
        <v>0.52423307315302237</v>
      </c>
    </row>
    <row r="111" spans="1:5">
      <c r="A111" s="66" t="s">
        <v>103</v>
      </c>
      <c r="B111" s="129">
        <v>0.4570815450643777</v>
      </c>
    </row>
    <row r="112" spans="1:5">
      <c r="A112" s="66" t="s">
        <v>104</v>
      </c>
      <c r="B112" s="129">
        <v>0.40385637449775724</v>
      </c>
    </row>
    <row r="113" spans="1:2">
      <c r="A113" s="66" t="s">
        <v>105</v>
      </c>
      <c r="B113" s="129">
        <v>0.3453482126872352</v>
      </c>
    </row>
    <row r="114" spans="1:2">
      <c r="A114" s="66" t="s">
        <v>106</v>
      </c>
      <c r="B114" s="129">
        <v>0.1057977020328883</v>
      </c>
    </row>
    <row r="115" spans="1:2">
      <c r="A115" s="66" t="s">
        <v>107</v>
      </c>
      <c r="B115" s="129">
        <v>0.10903906717614703</v>
      </c>
    </row>
    <row r="116" spans="1:2">
      <c r="A116" s="66" t="s">
        <v>108</v>
      </c>
      <c r="B116" s="129">
        <v>0.1113073481680751</v>
      </c>
    </row>
    <row r="117" spans="1:2">
      <c r="A117" s="66" t="s">
        <v>109</v>
      </c>
      <c r="B117" s="129">
        <v>0.13622395103764842</v>
      </c>
    </row>
    <row r="118" spans="1:2">
      <c r="A118" s="66" t="s">
        <v>110</v>
      </c>
      <c r="B118" s="129">
        <v>0.17038916748904062</v>
      </c>
    </row>
    <row r="119" spans="1:2">
      <c r="A119" s="66" t="s">
        <v>111</v>
      </c>
      <c r="B119" s="129">
        <v>0.21920816762628362</v>
      </c>
    </row>
    <row r="120" spans="1:2">
      <c r="A120" s="69" t="s">
        <v>112</v>
      </c>
      <c r="B120" s="130">
        <v>0.29437736049789881</v>
      </c>
    </row>
    <row r="121" spans="1:2">
      <c r="B121" s="52"/>
    </row>
    <row r="122" spans="1:2">
      <c r="A122" s="1" t="s">
        <v>117</v>
      </c>
      <c r="B122" s="1" t="s">
        <v>118</v>
      </c>
    </row>
    <row r="123" spans="1:2">
      <c r="B123" s="52"/>
    </row>
    <row r="124" spans="1:2">
      <c r="B124" s="52"/>
    </row>
    <row r="125" spans="1:2">
      <c r="B125" s="52"/>
    </row>
    <row r="126" spans="1:2">
      <c r="B126" s="52"/>
    </row>
    <row r="127" spans="1:2">
      <c r="B127" s="52"/>
    </row>
    <row r="128" spans="1:2">
      <c r="B128" s="52"/>
    </row>
    <row r="129" spans="2:2">
      <c r="B129" s="52"/>
    </row>
    <row r="130" spans="2:2">
      <c r="B130" s="52"/>
    </row>
    <row r="131" spans="2:2">
      <c r="B131" s="52"/>
    </row>
    <row r="132" spans="2:2">
      <c r="B132" s="52"/>
    </row>
    <row r="133" spans="2:2">
      <c r="B133" s="52"/>
    </row>
    <row r="134" spans="2:2">
      <c r="B134" s="52"/>
    </row>
    <row r="135" spans="2:2">
      <c r="B135" s="52"/>
    </row>
    <row r="136" spans="2:2">
      <c r="B136" s="52"/>
    </row>
    <row r="137" spans="2:2">
      <c r="B137" s="52"/>
    </row>
    <row r="138" spans="2:2">
      <c r="B138" s="52"/>
    </row>
    <row r="139" spans="2:2">
      <c r="B139" s="52"/>
    </row>
    <row r="140" spans="2:2">
      <c r="B140" s="52"/>
    </row>
    <row r="141" spans="2:2">
      <c r="B141" s="52"/>
    </row>
    <row r="142" spans="2:2">
      <c r="B142" s="52"/>
    </row>
    <row r="143" spans="2:2">
      <c r="B143" s="52"/>
    </row>
    <row r="144" spans="2:2">
      <c r="B144" s="52"/>
    </row>
    <row r="145" spans="2:2">
      <c r="B145" s="52"/>
    </row>
    <row r="146" spans="2:2">
      <c r="B146" s="52"/>
    </row>
    <row r="147" spans="2:2">
      <c r="B147" s="52"/>
    </row>
    <row r="148" spans="2:2">
      <c r="B148" s="52"/>
    </row>
    <row r="149" spans="2:2">
      <c r="B149" s="52"/>
    </row>
    <row r="150" spans="2:2">
      <c r="B150" s="52"/>
    </row>
    <row r="151" spans="2:2">
      <c r="B151" s="52"/>
    </row>
    <row r="152" spans="2:2">
      <c r="B152" s="52"/>
    </row>
    <row r="153" spans="2:2">
      <c r="B153" s="52"/>
    </row>
    <row r="154" spans="2:2">
      <c r="B154" s="52"/>
    </row>
    <row r="155" spans="2:2">
      <c r="B155" s="52"/>
    </row>
    <row r="156" spans="2:2">
      <c r="B156" s="52"/>
    </row>
    <row r="157" spans="2:2">
      <c r="B157" s="52"/>
    </row>
    <row r="158" spans="2:2">
      <c r="B158" s="52"/>
    </row>
    <row r="159" spans="2:2">
      <c r="B159" s="52"/>
    </row>
    <row r="160" spans="2:2">
      <c r="B160" s="52"/>
    </row>
    <row r="161" spans="2:2">
      <c r="B161" s="52"/>
    </row>
    <row r="162" spans="2:2">
      <c r="B162" s="52"/>
    </row>
    <row r="163" spans="2:2">
      <c r="B163" s="52"/>
    </row>
    <row r="164" spans="2:2">
      <c r="B164" s="52"/>
    </row>
    <row r="165" spans="2:2">
      <c r="B165" s="52"/>
    </row>
    <row r="166" spans="2:2">
      <c r="B166" s="52"/>
    </row>
    <row r="167" spans="2:2">
      <c r="B167" s="52"/>
    </row>
    <row r="168" spans="2:2">
      <c r="B168" s="52"/>
    </row>
    <row r="169" spans="2:2">
      <c r="B169" s="52"/>
    </row>
    <row r="170" spans="2:2">
      <c r="B170" s="52"/>
    </row>
    <row r="171" spans="2:2">
      <c r="B171" s="52"/>
    </row>
    <row r="172" spans="2:2">
      <c r="B172" s="52"/>
    </row>
    <row r="173" spans="2:2">
      <c r="B173" s="52"/>
    </row>
    <row r="174" spans="2:2">
      <c r="B174" s="52"/>
    </row>
    <row r="175" spans="2:2">
      <c r="B175" s="52"/>
    </row>
    <row r="176" spans="2:2">
      <c r="B176" s="52"/>
    </row>
    <row r="177" spans="2:2">
      <c r="B177" s="52"/>
    </row>
    <row r="178" spans="2:2">
      <c r="B178" s="52"/>
    </row>
    <row r="179" spans="2:2">
      <c r="B179" s="52"/>
    </row>
  </sheetData>
  <mergeCells count="4">
    <mergeCell ref="C2:F2"/>
    <mergeCell ref="G2:J2"/>
    <mergeCell ref="C5:F5"/>
    <mergeCell ref="G5:J5"/>
  </mergeCells>
  <pageMargins left="0.15748031496062992" right="7.874015748031496E-2" top="0.35433070866141736" bottom="0.27559055118110237" header="0.31496062992125984" footer="0.27559055118110237"/>
  <pageSetup paperSize="9" scale="5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33"/>
  <sheetViews>
    <sheetView zoomScaleNormal="100" workbookViewId="0"/>
  </sheetViews>
  <sheetFormatPr baseColWidth="10" defaultColWidth="11" defaultRowHeight="12.75"/>
  <cols>
    <col min="1" max="2" width="46.83203125" style="1" customWidth="1"/>
    <col min="3" max="10" width="12.83203125" style="1" customWidth="1"/>
    <col min="11" max="11" width="13.1640625" style="1" customWidth="1"/>
    <col min="12" max="12" width="13.1640625" style="18" customWidth="1"/>
    <col min="13" max="13" width="11" style="18" customWidth="1"/>
    <col min="14" max="14" width="9" style="1" bestFit="1" customWidth="1"/>
    <col min="15" max="15" width="6.6640625" style="1" customWidth="1"/>
    <col min="16" max="16" width="10" style="1" customWidth="1"/>
    <col min="17" max="17" width="11.83203125" style="1" customWidth="1"/>
    <col min="18" max="16384" width="11" style="1"/>
  </cols>
  <sheetData>
    <row r="1" spans="1:14" s="25" customFormat="1" ht="108" customHeight="1">
      <c r="A1" s="55" t="s">
        <v>77</v>
      </c>
      <c r="B1" s="55" t="s">
        <v>78</v>
      </c>
    </row>
    <row r="2" spans="1:14" s="26" customFormat="1" ht="30" customHeight="1">
      <c r="A2" s="28"/>
      <c r="C2" s="231" t="s">
        <v>141</v>
      </c>
      <c r="D2" s="232"/>
      <c r="E2" s="232"/>
      <c r="F2" s="233"/>
      <c r="G2" s="234" t="s">
        <v>162</v>
      </c>
      <c r="H2" s="235"/>
      <c r="I2" s="235"/>
      <c r="J2" s="236"/>
      <c r="M2" s="27"/>
    </row>
    <row r="3" spans="1:14" s="26" customFormat="1" ht="30" customHeight="1">
      <c r="A3" s="28"/>
      <c r="B3" s="28"/>
      <c r="C3" s="47" t="s">
        <v>45</v>
      </c>
      <c r="D3" s="47" t="s">
        <v>46</v>
      </c>
      <c r="E3" s="47" t="s">
        <v>47</v>
      </c>
      <c r="F3" s="156" t="s">
        <v>24</v>
      </c>
      <c r="G3" s="47" t="s">
        <v>45</v>
      </c>
      <c r="H3" s="47" t="s">
        <v>46</v>
      </c>
      <c r="I3" s="47" t="s">
        <v>47</v>
      </c>
      <c r="J3" s="156" t="s">
        <v>24</v>
      </c>
      <c r="M3" s="28"/>
    </row>
    <row r="4" spans="1:14" s="25" customFormat="1" ht="15.75" customHeight="1">
      <c r="A4" s="38"/>
      <c r="B4" s="39"/>
      <c r="C4" s="56"/>
      <c r="D4" s="56"/>
      <c r="E4" s="56"/>
      <c r="F4" s="56"/>
      <c r="G4" s="56"/>
      <c r="H4" s="56"/>
      <c r="I4" s="56"/>
      <c r="J4" s="56"/>
    </row>
    <row r="5" spans="1:14" s="26" customFormat="1" ht="15.75" customHeight="1">
      <c r="A5" s="28"/>
      <c r="C5" s="231" t="s">
        <v>143</v>
      </c>
      <c r="D5" s="232"/>
      <c r="E5" s="232"/>
      <c r="F5" s="233"/>
      <c r="G5" s="234" t="s">
        <v>163</v>
      </c>
      <c r="H5" s="235"/>
      <c r="I5" s="235"/>
      <c r="J5" s="236"/>
      <c r="M5" s="27"/>
    </row>
    <row r="6" spans="1:14" s="26" customFormat="1" ht="30" customHeight="1">
      <c r="A6" s="28" t="s">
        <v>74</v>
      </c>
      <c r="B6" s="28" t="s">
        <v>3</v>
      </c>
      <c r="C6" s="47" t="s">
        <v>35</v>
      </c>
      <c r="D6" s="47" t="s">
        <v>44</v>
      </c>
      <c r="E6" s="47" t="s">
        <v>37</v>
      </c>
      <c r="F6" s="156" t="s">
        <v>24</v>
      </c>
      <c r="G6" s="47" t="s">
        <v>35</v>
      </c>
      <c r="H6" s="47" t="s">
        <v>44</v>
      </c>
      <c r="I6" s="47" t="s">
        <v>37</v>
      </c>
      <c r="J6" s="156" t="s">
        <v>24</v>
      </c>
      <c r="M6" s="28"/>
    </row>
    <row r="7" spans="1:14" s="5" customFormat="1" ht="15.75" customHeight="1">
      <c r="A7" s="46"/>
      <c r="B7" s="40"/>
      <c r="C7" s="30">
        <v>1</v>
      </c>
      <c r="D7" s="3">
        <f>C7+1</f>
        <v>2</v>
      </c>
      <c r="E7" s="3">
        <f>D7+1</f>
        <v>3</v>
      </c>
      <c r="F7" s="3">
        <v>4</v>
      </c>
      <c r="G7" s="3">
        <v>5</v>
      </c>
      <c r="H7" s="4">
        <f>G7+1</f>
        <v>6</v>
      </c>
      <c r="I7" s="3">
        <f>H7+1</f>
        <v>7</v>
      </c>
      <c r="J7" s="33">
        <f>I7+1</f>
        <v>8</v>
      </c>
      <c r="M7" s="6"/>
    </row>
    <row r="8" spans="1:14" ht="15.75" customHeight="1">
      <c r="A8" s="37" t="s">
        <v>48</v>
      </c>
      <c r="B8" s="41" t="s">
        <v>5</v>
      </c>
      <c r="C8" s="31" t="s">
        <v>25</v>
      </c>
      <c r="D8" s="7"/>
      <c r="E8" s="7"/>
      <c r="F8" s="7"/>
      <c r="G8" s="7"/>
      <c r="H8" s="7"/>
      <c r="I8" s="7"/>
      <c r="J8" s="34"/>
      <c r="L8" s="1"/>
      <c r="M8" s="8"/>
    </row>
    <row r="9" spans="1:14" ht="15.75" customHeight="1">
      <c r="A9" s="29" t="s">
        <v>49</v>
      </c>
      <c r="B9" s="42" t="s">
        <v>6</v>
      </c>
      <c r="C9" s="32">
        <v>38433</v>
      </c>
      <c r="D9" s="21">
        <v>60</v>
      </c>
      <c r="E9" s="21">
        <v>40320</v>
      </c>
      <c r="F9" s="22">
        <v>78813</v>
      </c>
      <c r="G9" s="23">
        <v>8.1401358066005597E-2</v>
      </c>
      <c r="H9" s="23">
        <v>2.8929604628736699E-2</v>
      </c>
      <c r="I9" s="23">
        <v>0.27539102520319703</v>
      </c>
      <c r="J9" s="35">
        <v>0.12698952348112999</v>
      </c>
      <c r="K9" s="7"/>
      <c r="L9" s="9"/>
      <c r="M9" s="10"/>
      <c r="N9" s="2"/>
    </row>
    <row r="10" spans="1:14" ht="15.75" customHeight="1">
      <c r="A10" s="29" t="s">
        <v>50</v>
      </c>
      <c r="B10" s="42" t="s">
        <v>7</v>
      </c>
      <c r="C10" s="32">
        <v>105195</v>
      </c>
      <c r="D10" s="21">
        <v>2345</v>
      </c>
      <c r="E10" s="21">
        <v>38962</v>
      </c>
      <c r="F10" s="22">
        <v>146502</v>
      </c>
      <c r="G10" s="23">
        <v>0.13797567472918401</v>
      </c>
      <c r="H10" s="23">
        <v>4.8280831789170302E-2</v>
      </c>
      <c r="I10" s="23">
        <v>0.246130715485982</v>
      </c>
      <c r="J10" s="35">
        <v>0.151144400253795</v>
      </c>
      <c r="K10" s="7"/>
      <c r="L10" s="9"/>
      <c r="M10" s="10"/>
      <c r="N10" s="2"/>
    </row>
    <row r="11" spans="1:14" ht="15.75" customHeight="1">
      <c r="A11" s="37" t="s">
        <v>51</v>
      </c>
      <c r="B11" s="41" t="s">
        <v>8</v>
      </c>
      <c r="C11" s="32"/>
      <c r="D11" s="21"/>
      <c r="E11" s="21"/>
      <c r="F11" s="22"/>
      <c r="G11" s="23"/>
      <c r="H11" s="23"/>
      <c r="I11" s="23"/>
      <c r="J11" s="35"/>
      <c r="K11" s="11"/>
      <c r="L11" s="12"/>
      <c r="M11" s="8"/>
    </row>
    <row r="12" spans="1:14" ht="15.75" customHeight="1">
      <c r="A12" s="29" t="s">
        <v>52</v>
      </c>
      <c r="B12" s="42" t="s">
        <v>9</v>
      </c>
      <c r="C12" s="32">
        <v>118524</v>
      </c>
      <c r="D12" s="21">
        <v>1671</v>
      </c>
      <c r="E12" s="21">
        <v>57724</v>
      </c>
      <c r="F12" s="22">
        <v>177919</v>
      </c>
      <c r="G12" s="23">
        <v>0.10496010995112599</v>
      </c>
      <c r="H12" s="23">
        <v>3.8138494545122602E-2</v>
      </c>
      <c r="I12" s="23">
        <v>0.270175142988196</v>
      </c>
      <c r="J12" s="35">
        <v>0.12830416450024801</v>
      </c>
      <c r="K12" s="13"/>
      <c r="L12" s="14"/>
      <c r="M12" s="8"/>
    </row>
    <row r="13" spans="1:14" ht="15.75" customHeight="1">
      <c r="A13" s="29" t="s">
        <v>53</v>
      </c>
      <c r="B13" s="42" t="s">
        <v>10</v>
      </c>
      <c r="C13" s="32">
        <v>25104</v>
      </c>
      <c r="D13" s="21">
        <v>734</v>
      </c>
      <c r="E13" s="21">
        <v>21558</v>
      </c>
      <c r="F13" s="22">
        <v>47396</v>
      </c>
      <c r="G13" s="23">
        <v>0.238336656223298</v>
      </c>
      <c r="H13" s="23">
        <v>0.107467057101025</v>
      </c>
      <c r="I13" s="23">
        <v>0.23676060359786499</v>
      </c>
      <c r="J13" s="35">
        <v>0.23323196236479801</v>
      </c>
      <c r="K13" s="15"/>
      <c r="L13" s="15"/>
      <c r="M13" s="1"/>
    </row>
    <row r="14" spans="1:14" ht="15.75" customHeight="1">
      <c r="A14" s="37" t="s">
        <v>54</v>
      </c>
      <c r="B14" s="41" t="s">
        <v>75</v>
      </c>
      <c r="C14" s="32"/>
      <c r="D14" s="21"/>
      <c r="E14" s="21"/>
      <c r="F14" s="22"/>
      <c r="G14" s="24"/>
      <c r="H14" s="24"/>
      <c r="I14" s="24"/>
      <c r="J14" s="36"/>
      <c r="K14" s="16"/>
      <c r="L14" s="5"/>
      <c r="M14" s="5"/>
      <c r="N14" s="5"/>
    </row>
    <row r="15" spans="1:14" ht="15.75" customHeight="1">
      <c r="A15" s="29" t="s">
        <v>55</v>
      </c>
      <c r="B15" s="42" t="s">
        <v>41</v>
      </c>
      <c r="C15" s="32">
        <v>102314</v>
      </c>
      <c r="D15" s="21">
        <v>2376</v>
      </c>
      <c r="E15" s="21">
        <v>61554</v>
      </c>
      <c r="F15" s="22">
        <v>166244</v>
      </c>
      <c r="G15" s="24" t="s">
        <v>26</v>
      </c>
      <c r="H15" s="24" t="s">
        <v>26</v>
      </c>
      <c r="I15" s="24" t="s">
        <v>26</v>
      </c>
      <c r="J15" s="36" t="s">
        <v>26</v>
      </c>
      <c r="K15" s="17"/>
      <c r="L15" s="17"/>
      <c r="M15" s="17"/>
      <c r="N15" s="17"/>
    </row>
    <row r="16" spans="1:14" ht="15.75" customHeight="1">
      <c r="A16" s="29" t="s">
        <v>56</v>
      </c>
      <c r="B16" s="42" t="s">
        <v>0</v>
      </c>
      <c r="C16" s="32">
        <v>41314</v>
      </c>
      <c r="D16" s="21">
        <v>29</v>
      </c>
      <c r="E16" s="21">
        <v>17728</v>
      </c>
      <c r="F16" s="22">
        <v>59071</v>
      </c>
      <c r="G16" s="24" t="s">
        <v>26</v>
      </c>
      <c r="H16" s="24" t="s">
        <v>26</v>
      </c>
      <c r="I16" s="24" t="s">
        <v>26</v>
      </c>
      <c r="J16" s="36" t="s">
        <v>26</v>
      </c>
      <c r="K16" s="17"/>
      <c r="L16" s="17"/>
      <c r="M16" s="17"/>
      <c r="N16" s="17"/>
    </row>
    <row r="17" spans="1:19" ht="15.75" customHeight="1">
      <c r="A17" s="37" t="s">
        <v>57</v>
      </c>
      <c r="B17" s="41" t="s">
        <v>76</v>
      </c>
      <c r="C17" s="32"/>
      <c r="D17" s="21"/>
      <c r="E17" s="21"/>
      <c r="F17" s="22"/>
      <c r="G17" s="24"/>
      <c r="H17" s="24"/>
      <c r="I17" s="24"/>
      <c r="J17" s="36"/>
      <c r="K17" s="17"/>
      <c r="L17" s="17"/>
      <c r="M17" s="17"/>
      <c r="N17" s="17"/>
    </row>
    <row r="18" spans="1:19" ht="15.75" customHeight="1">
      <c r="A18" s="29" t="s">
        <v>58</v>
      </c>
      <c r="B18" s="42" t="s">
        <v>15</v>
      </c>
      <c r="C18" s="32">
        <v>21845</v>
      </c>
      <c r="D18" s="107">
        <v>0</v>
      </c>
      <c r="E18" s="21">
        <v>41507</v>
      </c>
      <c r="F18" s="22">
        <v>63352</v>
      </c>
      <c r="G18" s="23">
        <v>0.21744973123631295</v>
      </c>
      <c r="H18" s="23">
        <v>0</v>
      </c>
      <c r="I18" s="23">
        <v>0.52684555239642572</v>
      </c>
      <c r="J18" s="35">
        <v>0.353440003570552</v>
      </c>
      <c r="L18" s="121"/>
      <c r="M18" s="121"/>
      <c r="N18" s="121"/>
    </row>
    <row r="19" spans="1:19" ht="15.75" customHeight="1">
      <c r="A19" s="29" t="s">
        <v>59</v>
      </c>
      <c r="B19" s="42" t="s">
        <v>16</v>
      </c>
      <c r="C19" s="32">
        <v>35670</v>
      </c>
      <c r="D19" s="107">
        <v>0</v>
      </c>
      <c r="E19" s="21">
        <v>19495</v>
      </c>
      <c r="F19" s="22">
        <v>55165</v>
      </c>
      <c r="G19" s="23">
        <v>5.0785343295822134E-2</v>
      </c>
      <c r="H19" s="23">
        <v>0</v>
      </c>
      <c r="I19" s="23">
        <v>0.1085945376863988</v>
      </c>
      <c r="J19" s="35">
        <v>6.2553223818417103E-2</v>
      </c>
      <c r="L19" s="121"/>
      <c r="M19" s="121"/>
      <c r="N19" s="121"/>
    </row>
    <row r="20" spans="1:19" ht="15.75" customHeight="1">
      <c r="A20" s="29" t="s">
        <v>60</v>
      </c>
      <c r="B20" s="42" t="s">
        <v>17</v>
      </c>
      <c r="C20" s="32">
        <v>57683</v>
      </c>
      <c r="D20" s="21">
        <v>2098</v>
      </c>
      <c r="E20" s="21">
        <v>2159</v>
      </c>
      <c r="F20" s="22">
        <v>61940</v>
      </c>
      <c r="G20" s="23">
        <v>0.16901065930652981</v>
      </c>
      <c r="H20" s="23">
        <v>4.5590855752097002E-2</v>
      </c>
      <c r="I20" s="23">
        <v>0.34986225895316797</v>
      </c>
      <c r="J20" s="35">
        <v>0.15741307844985999</v>
      </c>
      <c r="L20" s="121"/>
      <c r="M20" s="121"/>
      <c r="N20" s="121"/>
    </row>
    <row r="21" spans="1:19" ht="15.75" customHeight="1">
      <c r="A21" s="29" t="s">
        <v>164</v>
      </c>
      <c r="B21" s="42" t="s">
        <v>130</v>
      </c>
      <c r="C21" s="32">
        <v>28430</v>
      </c>
      <c r="D21" s="21">
        <v>307</v>
      </c>
      <c r="E21" s="21">
        <v>16121</v>
      </c>
      <c r="F21" s="22">
        <v>44858</v>
      </c>
      <c r="G21" s="23">
        <v>0.31437638914997845</v>
      </c>
      <c r="H21" s="23">
        <v>6.6364029399048854E-2</v>
      </c>
      <c r="I21" s="23">
        <v>0.40070093457943928</v>
      </c>
      <c r="J21" s="35">
        <v>0.33156677088646003</v>
      </c>
      <c r="L21" s="121"/>
      <c r="M21" s="121"/>
      <c r="N21" s="121"/>
    </row>
    <row r="22" spans="1:19" ht="15.75" customHeight="1">
      <c r="A22" s="37" t="s">
        <v>61</v>
      </c>
      <c r="B22" s="41" t="s">
        <v>137</v>
      </c>
      <c r="C22" s="32"/>
      <c r="D22" s="21"/>
      <c r="E22" s="21"/>
      <c r="F22" s="22"/>
      <c r="G22" s="24"/>
      <c r="H22" s="24"/>
      <c r="I22" s="24"/>
      <c r="J22" s="36"/>
      <c r="L22" s="1"/>
      <c r="M22" s="1"/>
    </row>
    <row r="23" spans="1:19" ht="15.75" customHeight="1">
      <c r="A23" s="29" t="s">
        <v>62</v>
      </c>
      <c r="B23" s="42" t="s">
        <v>18</v>
      </c>
      <c r="C23" s="32">
        <v>0</v>
      </c>
      <c r="D23" s="21">
        <v>14</v>
      </c>
      <c r="E23" s="21">
        <v>5018</v>
      </c>
      <c r="F23" s="22">
        <v>5032</v>
      </c>
      <c r="G23" s="120">
        <v>0</v>
      </c>
      <c r="H23" s="23">
        <v>0.51851851851851849</v>
      </c>
      <c r="I23" s="23">
        <v>0.57791086030173899</v>
      </c>
      <c r="J23" s="35">
        <v>0.57766042934221096</v>
      </c>
      <c r="L23" s="1"/>
      <c r="M23" s="1"/>
    </row>
    <row r="24" spans="1:19" ht="15.75" customHeight="1">
      <c r="A24" s="29" t="s">
        <v>64</v>
      </c>
      <c r="B24" s="42" t="s">
        <v>71</v>
      </c>
      <c r="C24" s="32">
        <v>358</v>
      </c>
      <c r="D24" s="21">
        <v>748</v>
      </c>
      <c r="E24" s="21">
        <v>42678</v>
      </c>
      <c r="F24" s="22">
        <v>43784</v>
      </c>
      <c r="G24" s="23">
        <v>0.60067114093959728</v>
      </c>
      <c r="H24" s="23">
        <v>6.3670411985018729E-2</v>
      </c>
      <c r="I24" s="23">
        <v>0.33242201191728005</v>
      </c>
      <c r="J24" s="35">
        <v>0.31112279629642786</v>
      </c>
      <c r="L24" s="1"/>
      <c r="M24" s="1"/>
    </row>
    <row r="25" spans="1:19" ht="15.75" customHeight="1">
      <c r="A25" s="29" t="s">
        <v>65</v>
      </c>
      <c r="B25" s="42" t="s">
        <v>68</v>
      </c>
      <c r="C25" s="32">
        <v>1164</v>
      </c>
      <c r="D25" s="21">
        <v>1002</v>
      </c>
      <c r="E25" s="21">
        <v>22731</v>
      </c>
      <c r="F25" s="22">
        <v>24897</v>
      </c>
      <c r="G25" s="23">
        <v>0.30312499999999998</v>
      </c>
      <c r="H25" s="23">
        <v>4.1979136117977295E-2</v>
      </c>
      <c r="I25" s="23">
        <v>0.19860033550010484</v>
      </c>
      <c r="J25" s="35">
        <v>0.17512749270214187</v>
      </c>
      <c r="L25" s="1"/>
      <c r="M25" s="1"/>
    </row>
    <row r="26" spans="1:19" ht="15.75" customHeight="1">
      <c r="A26" s="29" t="s">
        <v>66</v>
      </c>
      <c r="B26" s="42" t="s">
        <v>69</v>
      </c>
      <c r="C26" s="32">
        <v>6363</v>
      </c>
      <c r="D26" s="21">
        <v>641</v>
      </c>
      <c r="E26" s="21">
        <v>8855</v>
      </c>
      <c r="F26" s="22">
        <v>15859</v>
      </c>
      <c r="G26" s="23">
        <v>6.9954594927384872E-2</v>
      </c>
      <c r="H26" s="23">
        <v>4.943317652502506E-2</v>
      </c>
      <c r="I26" s="23">
        <v>0.16838122040730952</v>
      </c>
      <c r="J26" s="35">
        <v>0.10132575152541289</v>
      </c>
      <c r="L26" s="1"/>
      <c r="M26" s="1"/>
    </row>
    <row r="27" spans="1:19" ht="15.75" customHeight="1">
      <c r="A27" s="29" t="s">
        <v>67</v>
      </c>
      <c r="B27" s="42" t="s">
        <v>70</v>
      </c>
      <c r="C27" s="32">
        <v>75267</v>
      </c>
      <c r="D27" s="21">
        <v>0</v>
      </c>
      <c r="E27" s="21">
        <v>0</v>
      </c>
      <c r="F27" s="22">
        <v>75267</v>
      </c>
      <c r="G27" s="23">
        <v>9.1120952237982014E-2</v>
      </c>
      <c r="H27" s="120">
        <v>0</v>
      </c>
      <c r="I27" s="23">
        <v>0</v>
      </c>
      <c r="J27" s="35">
        <v>9.0841503198950443E-2</v>
      </c>
      <c r="L27" s="1"/>
      <c r="M27" s="1"/>
    </row>
    <row r="28" spans="1:19" ht="15.75" customHeight="1">
      <c r="A28" s="29" t="s">
        <v>63</v>
      </c>
      <c r="B28" s="42" t="s">
        <v>38</v>
      </c>
      <c r="C28" s="32">
        <v>60476</v>
      </c>
      <c r="D28" s="21">
        <v>0</v>
      </c>
      <c r="E28" s="21">
        <v>0</v>
      </c>
      <c r="F28" s="22">
        <v>60476</v>
      </c>
      <c r="G28" s="23">
        <v>0.19312089056078377</v>
      </c>
      <c r="H28" s="120">
        <v>0</v>
      </c>
      <c r="I28" s="23">
        <v>0</v>
      </c>
      <c r="J28" s="35">
        <v>0.19306725237678699</v>
      </c>
      <c r="K28" s="15"/>
      <c r="L28" s="1"/>
      <c r="M28" s="1"/>
    </row>
    <row r="29" spans="1:19" s="5" customFormat="1" ht="30" customHeight="1" thickBot="1">
      <c r="A29" s="43" t="s">
        <v>24</v>
      </c>
      <c r="B29" s="44" t="s">
        <v>24</v>
      </c>
      <c r="C29" s="122">
        <v>143628</v>
      </c>
      <c r="D29" s="123">
        <v>2405</v>
      </c>
      <c r="E29" s="123">
        <v>79282</v>
      </c>
      <c r="F29" s="123">
        <v>225315</v>
      </c>
      <c r="G29" s="124">
        <v>0.116339518807931</v>
      </c>
      <c r="H29" s="124">
        <v>4.74883500513388E-2</v>
      </c>
      <c r="I29" s="124">
        <v>0.26019008362104001</v>
      </c>
      <c r="J29" s="125">
        <v>0.141715479671504</v>
      </c>
      <c r="K29" s="45"/>
      <c r="L29" s="17"/>
      <c r="M29" s="17"/>
      <c r="N29" s="17"/>
      <c r="O29" s="17"/>
      <c r="P29" s="17"/>
      <c r="Q29" s="17"/>
      <c r="R29" s="17"/>
      <c r="S29" s="1"/>
    </row>
    <row r="30" spans="1:19" s="2" customFormat="1" ht="14.1" customHeight="1">
      <c r="B30" s="61"/>
      <c r="C30" s="7"/>
      <c r="D30" s="7"/>
      <c r="E30" s="7"/>
      <c r="F30" s="7"/>
      <c r="G30" s="7"/>
      <c r="H30" s="7"/>
      <c r="I30" s="7"/>
      <c r="J30" s="7"/>
      <c r="K30" s="1"/>
      <c r="L30" s="18"/>
      <c r="M30" s="1"/>
      <c r="N30" s="1"/>
    </row>
    <row r="31" spans="1:19" s="2" customFormat="1" ht="14.1" customHeight="1">
      <c r="B31" s="61"/>
      <c r="C31" s="7"/>
      <c r="D31" s="7"/>
      <c r="E31" s="7"/>
      <c r="F31" s="7"/>
      <c r="G31" s="7"/>
      <c r="H31" s="7"/>
      <c r="I31" s="7"/>
      <c r="J31" s="7"/>
      <c r="K31" s="1"/>
      <c r="L31" s="18"/>
      <c r="M31" s="18"/>
      <c r="N31" s="1"/>
    </row>
    <row r="32" spans="1:19" ht="13.5" customHeight="1">
      <c r="B32" s="61"/>
      <c r="C32" s="19"/>
      <c r="D32" s="19"/>
      <c r="E32" s="20"/>
      <c r="F32" s="20"/>
      <c r="G32" s="19"/>
      <c r="H32" s="19"/>
      <c r="I32" s="19"/>
      <c r="J32" s="19"/>
    </row>
    <row r="33" spans="2:10" ht="18" customHeight="1">
      <c r="B33" s="61"/>
      <c r="C33" s="19"/>
      <c r="D33" s="19"/>
      <c r="E33" s="20"/>
      <c r="F33" s="20"/>
      <c r="G33" s="19"/>
      <c r="H33" s="19"/>
      <c r="I33" s="19"/>
      <c r="J33" s="19"/>
    </row>
  </sheetData>
  <mergeCells count="4">
    <mergeCell ref="C5:F5"/>
    <mergeCell ref="G5:J5"/>
    <mergeCell ref="C2:F2"/>
    <mergeCell ref="G2:J2"/>
  </mergeCells>
  <phoneticPr fontId="0" type="noConversion"/>
  <pageMargins left="0.21" right="0.19" top="0.21" bottom="0.22" header="0.19" footer="0.31"/>
  <pageSetup paperSize="9" scale="65" orientation="landscape" horizontalDpi="1200" verticalDpi="1200" r:id="rId1"/>
  <headerFooter alignWithMargins="0">
    <oddFooter>&amp;L&amp;"Arial,Regular"&amp;8Statistique des assurances sociales suisses, OFAS, Schweizerische Sozialversicherungsstatistik, BSV&amp;R&amp;"Arial,Regular"&amp;8&amp;A; &amp;D; &amp;T</oddFooter>
  </headerFooter>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30"/>
  <sheetViews>
    <sheetView zoomScaleNormal="100" workbookViewId="0"/>
  </sheetViews>
  <sheetFormatPr baseColWidth="10" defaultColWidth="11" defaultRowHeight="12.75"/>
  <cols>
    <col min="1" max="1" width="7" style="1" customWidth="1"/>
    <col min="2" max="2" width="16.1640625" style="1" customWidth="1"/>
    <col min="3" max="3" width="12.33203125" style="1" customWidth="1"/>
    <col min="4" max="4" width="13" style="1" customWidth="1"/>
    <col min="5" max="5" width="12.33203125" style="1" customWidth="1"/>
    <col min="6" max="6" width="12.83203125" style="1" customWidth="1"/>
    <col min="7" max="9" width="13.1640625" style="1" customWidth="1"/>
    <col min="10" max="10" width="12.6640625" style="1" customWidth="1"/>
    <col min="11" max="11" width="13.1640625" style="1" customWidth="1"/>
    <col min="12" max="12" width="13.1640625" style="18" customWidth="1"/>
    <col min="13" max="13" width="11" style="18" customWidth="1"/>
    <col min="14" max="14" width="9" style="1" bestFit="1" customWidth="1"/>
    <col min="15" max="15" width="6.6640625" style="1" customWidth="1"/>
    <col min="16" max="16" width="10" style="1" customWidth="1"/>
    <col min="17" max="17" width="11.83203125" style="1" customWidth="1"/>
    <col min="18" max="16384" width="11" style="1"/>
  </cols>
  <sheetData>
    <row r="1" spans="1:19" ht="39.950000000000003" customHeight="1">
      <c r="A1" s="84" t="s">
        <v>73</v>
      </c>
      <c r="B1" s="85"/>
      <c r="L1" s="1"/>
      <c r="M1" s="1"/>
    </row>
    <row r="2" spans="1:19" s="2" customFormat="1" ht="30" customHeight="1">
      <c r="A2" s="86" t="s">
        <v>3</v>
      </c>
      <c r="B2" s="87"/>
      <c r="C2" s="73" t="s">
        <v>129</v>
      </c>
      <c r="D2" s="73"/>
      <c r="E2" s="73"/>
      <c r="F2" s="88"/>
      <c r="G2" s="72" t="s">
        <v>135</v>
      </c>
      <c r="H2" s="73"/>
      <c r="I2" s="73"/>
      <c r="J2" s="73"/>
      <c r="K2" s="89"/>
      <c r="L2" s="89"/>
      <c r="M2" s="90"/>
    </row>
    <row r="3" spans="1:19" s="2" customFormat="1" ht="30" customHeight="1">
      <c r="A3" s="91"/>
      <c r="B3" s="92"/>
      <c r="C3" s="93" t="s">
        <v>35</v>
      </c>
      <c r="D3" s="93" t="s">
        <v>36</v>
      </c>
      <c r="E3" s="93" t="s">
        <v>37</v>
      </c>
      <c r="F3" s="94" t="s">
        <v>24</v>
      </c>
      <c r="G3" s="93" t="s">
        <v>35</v>
      </c>
      <c r="H3" s="93" t="s">
        <v>36</v>
      </c>
      <c r="I3" s="93" t="s">
        <v>37</v>
      </c>
      <c r="J3" s="95" t="s">
        <v>24</v>
      </c>
      <c r="K3" s="89"/>
      <c r="L3" s="89"/>
      <c r="M3" s="96"/>
    </row>
    <row r="4" spans="1:19" s="99" customFormat="1" ht="18" customHeight="1">
      <c r="A4" s="97"/>
      <c r="B4" s="98"/>
      <c r="C4" s="80">
        <v>1</v>
      </c>
      <c r="D4" s="80">
        <f>C4+1</f>
        <v>2</v>
      </c>
      <c r="E4" s="80">
        <f>D4+1</f>
        <v>3</v>
      </c>
      <c r="F4" s="80">
        <v>4</v>
      </c>
      <c r="G4" s="80">
        <v>5</v>
      </c>
      <c r="H4" s="81">
        <f>G4+1</f>
        <v>6</v>
      </c>
      <c r="I4" s="80">
        <f>H4+1</f>
        <v>7</v>
      </c>
      <c r="J4" s="81">
        <f>I4+1</f>
        <v>8</v>
      </c>
      <c r="M4" s="100"/>
    </row>
    <row r="5" spans="1:19" ht="18" customHeight="1">
      <c r="A5" s="101" t="s">
        <v>5</v>
      </c>
      <c r="B5" s="102"/>
      <c r="C5" s="7" t="s">
        <v>25</v>
      </c>
      <c r="D5" s="7" t="s">
        <v>25</v>
      </c>
      <c r="E5" s="7"/>
      <c r="F5" s="7"/>
      <c r="G5" s="7"/>
      <c r="H5" s="7"/>
      <c r="I5" s="7"/>
      <c r="J5" s="7"/>
      <c r="K5" s="89"/>
      <c r="L5" s="89"/>
      <c r="M5" s="8"/>
    </row>
    <row r="6" spans="1:19" ht="11.1" customHeight="1">
      <c r="A6" s="103" t="s">
        <v>6</v>
      </c>
      <c r="B6" s="104"/>
      <c r="C6" s="21">
        <v>37234</v>
      </c>
      <c r="D6" s="21">
        <v>49</v>
      </c>
      <c r="E6" s="21">
        <v>37508</v>
      </c>
      <c r="F6" s="22">
        <f>SUM(C6:E6)</f>
        <v>74791</v>
      </c>
      <c r="G6" s="23">
        <v>8.01886589279176E-2</v>
      </c>
      <c r="H6" s="23">
        <v>2.3411371237458199E-2</v>
      </c>
      <c r="I6" s="23">
        <v>0.27211654260798901</v>
      </c>
      <c r="J6" s="63">
        <v>0.123772674390702</v>
      </c>
      <c r="K6" s="7"/>
      <c r="L6" s="9"/>
      <c r="M6" s="10"/>
      <c r="N6" s="2"/>
    </row>
    <row r="7" spans="1:19" ht="11.1" customHeight="1">
      <c r="A7" s="103" t="s">
        <v>7</v>
      </c>
      <c r="B7" s="104"/>
      <c r="C7" s="21">
        <v>103842</v>
      </c>
      <c r="D7" s="21">
        <v>2273</v>
      </c>
      <c r="E7" s="21">
        <v>36047</v>
      </c>
      <c r="F7" s="22">
        <f>SUM(C7:E7)</f>
        <v>142162</v>
      </c>
      <c r="G7" s="23">
        <v>0.13607594107333301</v>
      </c>
      <c r="H7" s="23">
        <v>4.6595055553277802E-2</v>
      </c>
      <c r="I7" s="23">
        <v>0.23949267177804101</v>
      </c>
      <c r="J7" s="63">
        <v>0.14771397756059201</v>
      </c>
      <c r="K7" s="7"/>
      <c r="L7" s="9"/>
      <c r="M7" s="10"/>
      <c r="N7" s="2"/>
    </row>
    <row r="8" spans="1:19" ht="18" customHeight="1">
      <c r="A8" s="101" t="s">
        <v>8</v>
      </c>
      <c r="B8" s="102"/>
      <c r="C8" s="21"/>
      <c r="D8" s="21"/>
      <c r="E8" s="21"/>
      <c r="F8" s="22"/>
      <c r="G8" s="23"/>
      <c r="H8" s="23"/>
      <c r="I8" s="23"/>
      <c r="J8" s="63"/>
      <c r="K8" s="105"/>
      <c r="L8" s="12"/>
      <c r="M8" s="8"/>
    </row>
    <row r="9" spans="1:19" ht="11.1" customHeight="1">
      <c r="A9" s="103" t="s">
        <v>9</v>
      </c>
      <c r="B9" s="104"/>
      <c r="C9" s="21">
        <v>117354</v>
      </c>
      <c r="D9" s="21">
        <v>1638</v>
      </c>
      <c r="E9" s="21">
        <v>54466</v>
      </c>
      <c r="F9" s="22">
        <f>SUM(C9:E9)</f>
        <v>173458</v>
      </c>
      <c r="G9" s="23">
        <v>0.104069155964507</v>
      </c>
      <c r="H9" s="23">
        <v>3.7168141592920402E-2</v>
      </c>
      <c r="I9" s="23">
        <v>0.26714341068161601</v>
      </c>
      <c r="J9" s="63">
        <v>0.126095607248291</v>
      </c>
      <c r="K9" s="13"/>
      <c r="L9" s="14"/>
      <c r="M9" s="8"/>
    </row>
    <row r="10" spans="1:19" ht="11.1" customHeight="1">
      <c r="A10" s="103" t="s">
        <v>10</v>
      </c>
      <c r="B10" s="104"/>
      <c r="C10" s="21">
        <v>23722</v>
      </c>
      <c r="D10" s="21">
        <v>684</v>
      </c>
      <c r="E10" s="21">
        <v>19089</v>
      </c>
      <c r="F10" s="22">
        <f>SUM(C10:E10)</f>
        <v>43495</v>
      </c>
      <c r="G10" s="23">
        <v>0.23770968194480599</v>
      </c>
      <c r="H10" s="23">
        <v>0.10051432770021999</v>
      </c>
      <c r="I10" s="23">
        <v>0.22598823236927201</v>
      </c>
      <c r="J10" s="63">
        <v>0.22764146795905099</v>
      </c>
      <c r="K10" s="15"/>
      <c r="L10" s="15"/>
      <c r="M10" s="1"/>
    </row>
    <row r="11" spans="1:19" ht="18" customHeight="1">
      <c r="A11" s="101" t="s">
        <v>11</v>
      </c>
      <c r="B11" s="102"/>
      <c r="C11" s="21"/>
      <c r="D11" s="21"/>
      <c r="E11" s="21"/>
      <c r="F11" s="22"/>
      <c r="G11" s="24"/>
      <c r="H11" s="24"/>
      <c r="I11" s="24"/>
      <c r="J11" s="106"/>
      <c r="K11" s="16"/>
      <c r="L11" s="5"/>
      <c r="M11" s="5"/>
      <c r="N11" s="5"/>
    </row>
    <row r="12" spans="1:19" ht="11.1" customHeight="1">
      <c r="A12" s="103" t="s">
        <v>41</v>
      </c>
      <c r="B12" s="104"/>
      <c r="C12" s="21">
        <v>100168</v>
      </c>
      <c r="D12" s="21">
        <v>2297</v>
      </c>
      <c r="E12" s="21">
        <v>56167</v>
      </c>
      <c r="F12" s="22">
        <f>SUM(C12:E12)</f>
        <v>158632</v>
      </c>
      <c r="G12" s="24" t="s">
        <v>26</v>
      </c>
      <c r="H12" s="24" t="s">
        <v>26</v>
      </c>
      <c r="I12" s="24" t="s">
        <v>26</v>
      </c>
      <c r="J12" s="106" t="s">
        <v>26</v>
      </c>
      <c r="K12" s="17"/>
      <c r="L12" s="17"/>
      <c r="M12" s="17"/>
      <c r="N12" s="17"/>
    </row>
    <row r="13" spans="1:19" ht="11.1" customHeight="1">
      <c r="A13" s="103" t="s">
        <v>0</v>
      </c>
      <c r="B13" s="104"/>
      <c r="C13" s="21">
        <v>40908</v>
      </c>
      <c r="D13" s="21">
        <v>25</v>
      </c>
      <c r="E13" s="21">
        <v>17388</v>
      </c>
      <c r="F13" s="22">
        <f>SUM(C13:E13)</f>
        <v>58321</v>
      </c>
      <c r="G13" s="24" t="s">
        <v>26</v>
      </c>
      <c r="H13" s="24" t="s">
        <v>26</v>
      </c>
      <c r="I13" s="24" t="s">
        <v>26</v>
      </c>
      <c r="J13" s="106" t="s">
        <v>26</v>
      </c>
      <c r="K13" s="17"/>
      <c r="L13" s="17"/>
      <c r="M13" s="17"/>
      <c r="N13" s="17"/>
    </row>
    <row r="14" spans="1:19" ht="18" customHeight="1">
      <c r="A14" s="101" t="s">
        <v>14</v>
      </c>
      <c r="B14" s="102"/>
      <c r="C14" s="21"/>
      <c r="D14" s="21"/>
      <c r="E14" s="21"/>
      <c r="F14" s="22"/>
      <c r="G14" s="24"/>
      <c r="H14" s="24"/>
      <c r="I14" s="24"/>
      <c r="J14" s="106"/>
      <c r="K14" s="17"/>
      <c r="L14" s="17"/>
      <c r="M14" s="17"/>
      <c r="N14" s="17"/>
    </row>
    <row r="15" spans="1:19" ht="11.1" customHeight="1">
      <c r="A15" s="103" t="s">
        <v>15</v>
      </c>
      <c r="B15" s="104"/>
      <c r="C15" s="21">
        <v>22281</v>
      </c>
      <c r="D15" s="107" t="s">
        <v>40</v>
      </c>
      <c r="E15" s="21">
        <v>39216</v>
      </c>
      <c r="F15" s="22">
        <f>SUM(C15:E15)</f>
        <v>61497</v>
      </c>
      <c r="G15" s="23">
        <v>2.2022238695329901E-2</v>
      </c>
      <c r="H15" s="23" t="s">
        <v>40</v>
      </c>
      <c r="I15" s="23">
        <v>0.51779183226164205</v>
      </c>
      <c r="J15" s="63">
        <v>0.347675680564348</v>
      </c>
      <c r="K15" s="108"/>
      <c r="L15" s="89"/>
      <c r="M15" s="89"/>
      <c r="N15" s="89"/>
      <c r="O15" s="89"/>
      <c r="P15" s="89"/>
      <c r="Q15" s="89"/>
      <c r="R15" s="89"/>
      <c r="S15" s="89"/>
    </row>
    <row r="16" spans="1:19" ht="11.1" customHeight="1">
      <c r="A16" s="103" t="s">
        <v>16</v>
      </c>
      <c r="B16" s="104"/>
      <c r="C16" s="21">
        <v>34168</v>
      </c>
      <c r="D16" s="107" t="s">
        <v>40</v>
      </c>
      <c r="E16" s="21">
        <v>17450</v>
      </c>
      <c r="F16" s="22">
        <f>SUM(C16:E16)</f>
        <v>51618</v>
      </c>
      <c r="G16" s="23">
        <v>4.8917019451988501E-2</v>
      </c>
      <c r="H16" s="23" t="s">
        <v>40</v>
      </c>
      <c r="I16" s="23">
        <v>0.10319886924792</v>
      </c>
      <c r="J16" s="63">
        <v>5.9506904262431097E-2</v>
      </c>
      <c r="K16" s="89"/>
      <c r="L16" s="89"/>
      <c r="M16" s="89"/>
      <c r="N16" s="89"/>
      <c r="O16" s="89"/>
      <c r="P16" s="89"/>
      <c r="Q16" s="89"/>
      <c r="R16" s="89"/>
      <c r="S16" s="89"/>
    </row>
    <row r="17" spans="1:19" ht="11.1" customHeight="1">
      <c r="A17" s="103" t="s">
        <v>17</v>
      </c>
      <c r="B17" s="104"/>
      <c r="C17" s="21">
        <v>57255</v>
      </c>
      <c r="D17" s="21">
        <v>2056</v>
      </c>
      <c r="E17" s="21">
        <v>2031</v>
      </c>
      <c r="F17" s="22">
        <f>SUM(C17:E17)</f>
        <v>61342</v>
      </c>
      <c r="G17" s="23">
        <v>0.16732617132703601</v>
      </c>
      <c r="H17" s="23">
        <v>4.42721791559001E-2</v>
      </c>
      <c r="I17" s="23">
        <v>0.33056640625</v>
      </c>
      <c r="J17" s="63">
        <v>0.15533995338940099</v>
      </c>
      <c r="K17" s="89"/>
      <c r="L17" s="89"/>
      <c r="M17" s="89"/>
      <c r="N17" s="89"/>
      <c r="O17" s="89"/>
      <c r="P17" s="89"/>
      <c r="Q17" s="89"/>
      <c r="R17" s="89"/>
      <c r="S17" s="89"/>
    </row>
    <row r="18" spans="1:19" ht="10.5" customHeight="1">
      <c r="A18" s="103" t="s">
        <v>136</v>
      </c>
      <c r="B18" s="104"/>
      <c r="C18" s="21">
        <v>27372</v>
      </c>
      <c r="D18" s="21">
        <v>266</v>
      </c>
      <c r="E18" s="21">
        <v>14858</v>
      </c>
      <c r="F18" s="22">
        <f>SUM(C18:E18)</f>
        <v>42496</v>
      </c>
      <c r="G18" s="23">
        <v>0.31973647322680099</v>
      </c>
      <c r="H18" s="23">
        <v>5.9977452085682101E-2</v>
      </c>
      <c r="I18" s="23">
        <v>0.39748528624933099</v>
      </c>
      <c r="J18" s="63">
        <v>0.33350337066306701</v>
      </c>
      <c r="K18" s="89"/>
      <c r="L18" s="89"/>
      <c r="M18" s="89"/>
      <c r="N18" s="89"/>
      <c r="O18" s="89"/>
      <c r="P18" s="89"/>
      <c r="Q18" s="89"/>
      <c r="R18" s="89"/>
      <c r="S18" s="89"/>
    </row>
    <row r="19" spans="1:19" ht="18" customHeight="1">
      <c r="A19" s="109" t="s">
        <v>137</v>
      </c>
      <c r="B19" s="102"/>
      <c r="C19" s="21"/>
      <c r="D19" s="21"/>
      <c r="E19" s="21"/>
      <c r="F19" s="22"/>
      <c r="G19" s="24"/>
      <c r="H19" s="24"/>
      <c r="I19" s="24"/>
      <c r="J19" s="106"/>
      <c r="K19" s="89"/>
      <c r="L19" s="89"/>
      <c r="M19" s="89"/>
      <c r="N19" s="89"/>
      <c r="O19" s="89"/>
      <c r="P19" s="89"/>
      <c r="Q19" s="89"/>
      <c r="R19" s="89"/>
      <c r="S19" s="89"/>
    </row>
    <row r="20" spans="1:19" ht="11.1" customHeight="1">
      <c r="A20" s="103" t="s">
        <v>18</v>
      </c>
      <c r="B20" s="104"/>
      <c r="C20" s="21">
        <v>0</v>
      </c>
      <c r="D20" s="21">
        <v>6</v>
      </c>
      <c r="E20" s="21">
        <v>4689</v>
      </c>
      <c r="F20" s="22">
        <f t="shared" ref="F20:F25" si="0">SUM(C20:E20)</f>
        <v>4695</v>
      </c>
      <c r="G20" s="120">
        <v>0</v>
      </c>
      <c r="H20" s="23">
        <v>0.230769230769231</v>
      </c>
      <c r="I20" s="23">
        <v>0.57071567672833501</v>
      </c>
      <c r="J20" s="63">
        <v>0.571134020618557</v>
      </c>
      <c r="K20" s="89"/>
      <c r="L20" s="89"/>
      <c r="M20" s="89"/>
      <c r="N20" s="89"/>
      <c r="O20" s="89"/>
      <c r="P20" s="89"/>
      <c r="Q20" s="89"/>
      <c r="R20" s="89"/>
      <c r="S20" s="89"/>
    </row>
    <row r="21" spans="1:19" ht="11.1" customHeight="1">
      <c r="A21" s="103" t="s">
        <v>19</v>
      </c>
      <c r="B21" s="104"/>
      <c r="C21" s="21">
        <v>397</v>
      </c>
      <c r="D21" s="21">
        <v>721</v>
      </c>
      <c r="E21" s="21">
        <v>39713</v>
      </c>
      <c r="F21" s="22">
        <f t="shared" si="0"/>
        <v>40831</v>
      </c>
      <c r="G21" s="23">
        <v>0.71402877697841705</v>
      </c>
      <c r="H21" s="23">
        <v>6.0038304604879703E-2</v>
      </c>
      <c r="I21" s="23">
        <v>0.32760825269548999</v>
      </c>
      <c r="J21" s="63">
        <v>0.30509171363221899</v>
      </c>
      <c r="K21" s="89"/>
      <c r="L21" s="89"/>
      <c r="M21" s="89"/>
      <c r="N21" s="89"/>
      <c r="O21" s="89"/>
      <c r="P21" s="89"/>
      <c r="Q21" s="89"/>
      <c r="R21" s="89"/>
      <c r="S21" s="89"/>
    </row>
    <row r="22" spans="1:19" ht="11.1" customHeight="1">
      <c r="A22" s="103" t="s">
        <v>20</v>
      </c>
      <c r="B22" s="104"/>
      <c r="C22" s="21">
        <v>1182</v>
      </c>
      <c r="D22" s="21">
        <v>946</v>
      </c>
      <c r="E22" s="21">
        <v>20991</v>
      </c>
      <c r="F22" s="22">
        <f t="shared" si="0"/>
        <v>23119</v>
      </c>
      <c r="G22" s="23">
        <v>0.30853563038371201</v>
      </c>
      <c r="H22" s="23">
        <v>3.8925235567625401E-2</v>
      </c>
      <c r="I22" s="23">
        <v>0.19263099935762101</v>
      </c>
      <c r="J22" s="63">
        <v>0.16862381841521801</v>
      </c>
      <c r="K22" s="89"/>
      <c r="L22" s="89"/>
      <c r="M22" s="89"/>
      <c r="N22" s="89"/>
      <c r="O22" s="89"/>
      <c r="P22" s="89"/>
      <c r="Q22" s="89"/>
      <c r="R22" s="89"/>
      <c r="S22" s="89"/>
    </row>
    <row r="23" spans="1:19" ht="11.1" customHeight="1">
      <c r="A23" s="103" t="s">
        <v>21</v>
      </c>
      <c r="B23" s="104"/>
      <c r="C23" s="21">
        <v>6280</v>
      </c>
      <c r="D23" s="21">
        <v>649</v>
      </c>
      <c r="E23" s="21">
        <v>8162</v>
      </c>
      <c r="F23" s="22">
        <f t="shared" si="0"/>
        <v>15091</v>
      </c>
      <c r="G23" s="23">
        <v>6.4686917379973799E-2</v>
      </c>
      <c r="H23" s="23">
        <v>5.0275001936633402E-2</v>
      </c>
      <c r="I23" s="23">
        <v>0.165249433106576</v>
      </c>
      <c r="J23" s="63">
        <v>9.4683280630427205E-2</v>
      </c>
      <c r="K23" s="89"/>
      <c r="L23" s="89"/>
      <c r="M23" s="89"/>
      <c r="N23" s="89"/>
      <c r="O23" s="89"/>
      <c r="P23" s="89"/>
      <c r="Q23" s="89"/>
      <c r="R23" s="89"/>
      <c r="S23" s="89"/>
    </row>
    <row r="24" spans="1:19" ht="11.1" customHeight="1">
      <c r="A24" s="103" t="s">
        <v>22</v>
      </c>
      <c r="B24" s="104"/>
      <c r="C24" s="21">
        <v>73860</v>
      </c>
      <c r="D24" s="21">
        <v>0</v>
      </c>
      <c r="E24" s="21" t="s">
        <v>40</v>
      </c>
      <c r="F24" s="22">
        <f t="shared" si="0"/>
        <v>73860</v>
      </c>
      <c r="G24" s="23">
        <v>9.0116030795134305E-2</v>
      </c>
      <c r="H24" s="120">
        <v>0</v>
      </c>
      <c r="I24" s="23" t="s">
        <v>40</v>
      </c>
      <c r="J24" s="63">
        <v>8.9885179167959697E-2</v>
      </c>
      <c r="K24" s="89"/>
      <c r="L24" s="89"/>
      <c r="M24" s="89"/>
      <c r="N24" s="89"/>
      <c r="O24" s="89"/>
      <c r="P24" s="89"/>
      <c r="Q24" s="89"/>
      <c r="R24" s="89"/>
      <c r="S24" s="89"/>
    </row>
    <row r="25" spans="1:19" ht="11.1" customHeight="1">
      <c r="A25" s="103" t="s">
        <v>38</v>
      </c>
      <c r="B25" s="104"/>
      <c r="C25" s="21">
        <v>59357</v>
      </c>
      <c r="D25" s="21">
        <v>0</v>
      </c>
      <c r="E25" s="21" t="s">
        <v>40</v>
      </c>
      <c r="F25" s="22">
        <f t="shared" si="0"/>
        <v>59357</v>
      </c>
      <c r="G25" s="23">
        <v>0.19374602190198001</v>
      </c>
      <c r="H25" s="120">
        <v>0</v>
      </c>
      <c r="I25" s="23" t="s">
        <v>40</v>
      </c>
      <c r="J25" s="63">
        <v>0.19369797122447699</v>
      </c>
      <c r="K25" s="15"/>
      <c r="L25" s="89"/>
      <c r="M25" s="89"/>
      <c r="N25" s="89"/>
      <c r="O25" s="89"/>
      <c r="P25" s="89"/>
      <c r="Q25" s="89"/>
      <c r="R25" s="89"/>
      <c r="S25" s="89"/>
    </row>
    <row r="26" spans="1:19" s="5" customFormat="1" ht="18" customHeight="1" thickBot="1">
      <c r="A26" s="110" t="s">
        <v>24</v>
      </c>
      <c r="B26" s="111"/>
      <c r="C26" s="112">
        <f>SUM(C6:C7)</f>
        <v>141076</v>
      </c>
      <c r="D26" s="112">
        <f>SUM(D6:D7)</f>
        <v>2322</v>
      </c>
      <c r="E26" s="112">
        <f>SUM(E6:E7)</f>
        <v>73555</v>
      </c>
      <c r="F26" s="112">
        <f>SUM(F6:F7)</f>
        <v>216953</v>
      </c>
      <c r="G26" s="113">
        <v>0.114934400479694</v>
      </c>
      <c r="H26" s="113">
        <v>4.5641277641277601E-2</v>
      </c>
      <c r="I26" s="113">
        <v>0.25508753190544903</v>
      </c>
      <c r="J26" s="113">
        <v>0.13847990170265101</v>
      </c>
      <c r="K26" s="15"/>
      <c r="L26" s="89"/>
      <c r="M26" s="89"/>
      <c r="N26" s="89"/>
      <c r="O26" s="89"/>
      <c r="P26" s="89"/>
      <c r="Q26" s="89"/>
      <c r="R26" s="89"/>
      <c r="S26" s="89"/>
    </row>
    <row r="27" spans="1:19" s="2" customFormat="1" ht="14.1" customHeight="1">
      <c r="A27" s="114" t="s">
        <v>132</v>
      </c>
      <c r="B27" s="115"/>
      <c r="C27" s="7"/>
      <c r="D27" s="7"/>
      <c r="E27" s="7"/>
      <c r="F27" s="7"/>
      <c r="G27" s="7"/>
      <c r="H27" s="7"/>
      <c r="I27" s="7"/>
      <c r="J27" s="7"/>
      <c r="K27" s="1"/>
      <c r="L27" s="18"/>
      <c r="M27" s="1"/>
      <c r="N27" s="1"/>
    </row>
    <row r="28" spans="1:19" s="2" customFormat="1" ht="14.1" customHeight="1">
      <c r="A28" s="116" t="s">
        <v>133</v>
      </c>
      <c r="B28" s="115"/>
      <c r="C28" s="7"/>
      <c r="D28" s="7"/>
      <c r="E28" s="7"/>
      <c r="F28" s="7"/>
      <c r="G28" s="7"/>
      <c r="H28" s="7"/>
      <c r="I28" s="7"/>
      <c r="J28" s="7"/>
      <c r="K28" s="1"/>
      <c r="L28" s="18"/>
      <c r="M28" s="18"/>
      <c r="N28" s="1"/>
    </row>
    <row r="29" spans="1:19" ht="13.5" customHeight="1">
      <c r="A29" s="117" t="s">
        <v>138</v>
      </c>
      <c r="B29" s="118"/>
      <c r="C29" s="19"/>
      <c r="D29" s="19"/>
      <c r="E29" s="20"/>
      <c r="F29" s="20"/>
      <c r="G29" s="19"/>
      <c r="H29" s="19"/>
      <c r="I29" s="19"/>
      <c r="J29" s="19"/>
    </row>
    <row r="30" spans="1:19" ht="18" customHeight="1">
      <c r="A30" s="119" t="s">
        <v>160</v>
      </c>
      <c r="B30" s="89"/>
      <c r="C30" s="19"/>
      <c r="D30" s="19"/>
      <c r="E30" s="20"/>
      <c r="F30" s="20"/>
      <c r="G30" s="19"/>
      <c r="H30" s="19"/>
      <c r="I30" s="19"/>
      <c r="J30" s="19"/>
    </row>
  </sheetData>
  <phoneticPr fontId="0" type="noConversion"/>
  <pageMargins left="0.59055118110236227" right="0.59055118110236227" top="0.39" bottom="0.22" header="0.3" footer="0.31"/>
  <pageSetup paperSize="9" scale="80" orientation="portrait" horizontalDpi="1200" verticalDpi="1200" r:id="rId1"/>
  <headerFooter alignWithMargins="0">
    <oddFooter>&amp;L&amp;"Times New Roman,Regular"Schweizerische Sozialversicherungsstatistik, BSV&amp;R&amp;"Times New Roman,Regular"&amp;F</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30"/>
  <sheetViews>
    <sheetView zoomScaleNormal="100" workbookViewId="0"/>
  </sheetViews>
  <sheetFormatPr baseColWidth="10" defaultColWidth="11" defaultRowHeight="12.75"/>
  <cols>
    <col min="1" max="1" width="7" style="1" customWidth="1"/>
    <col min="2" max="2" width="16.1640625" style="1" customWidth="1"/>
    <col min="3" max="3" width="12.33203125" style="1" customWidth="1"/>
    <col min="4" max="4" width="13" style="1" customWidth="1"/>
    <col min="5" max="5" width="12.33203125" style="1" customWidth="1"/>
    <col min="6" max="6" width="12.83203125" style="1" customWidth="1"/>
    <col min="7" max="9" width="13.1640625" style="1" customWidth="1"/>
    <col min="10" max="10" width="12.6640625" style="1" customWidth="1"/>
    <col min="11" max="11" width="13.1640625" style="1" customWidth="1"/>
    <col min="12" max="12" width="13.1640625" style="18" customWidth="1"/>
    <col min="13" max="13" width="11" style="18" customWidth="1"/>
    <col min="14" max="14" width="9" style="1" bestFit="1" customWidth="1"/>
    <col min="15" max="15" width="6.6640625" style="1" customWidth="1"/>
    <col min="16" max="16" width="10" style="1" customWidth="1"/>
    <col min="17" max="17" width="11.83203125" style="1" customWidth="1"/>
    <col min="18" max="16384" width="11" style="1"/>
  </cols>
  <sheetData>
    <row r="1" spans="1:19" ht="39.950000000000003" customHeight="1">
      <c r="A1" s="84" t="s">
        <v>39</v>
      </c>
      <c r="B1" s="85"/>
      <c r="L1" s="1"/>
      <c r="M1" s="1"/>
    </row>
    <row r="2" spans="1:19" s="2" customFormat="1" ht="30" customHeight="1">
      <c r="A2" s="86" t="s">
        <v>3</v>
      </c>
      <c r="B2" s="87"/>
      <c r="C2" s="73" t="s">
        <v>129</v>
      </c>
      <c r="D2" s="73"/>
      <c r="E2" s="73"/>
      <c r="F2" s="88"/>
      <c r="G2" s="72" t="s">
        <v>135</v>
      </c>
      <c r="H2" s="73"/>
      <c r="I2" s="73"/>
      <c r="J2" s="73"/>
      <c r="K2" s="89"/>
      <c r="L2" s="89"/>
      <c r="M2" s="90"/>
    </row>
    <row r="3" spans="1:19" s="2" customFormat="1" ht="30" customHeight="1">
      <c r="A3" s="91"/>
      <c r="B3" s="92"/>
      <c r="C3" s="93" t="s">
        <v>35</v>
      </c>
      <c r="D3" s="93" t="s">
        <v>36</v>
      </c>
      <c r="E3" s="93" t="s">
        <v>37</v>
      </c>
      <c r="F3" s="94" t="s">
        <v>24</v>
      </c>
      <c r="G3" s="93" t="s">
        <v>35</v>
      </c>
      <c r="H3" s="93" t="s">
        <v>36</v>
      </c>
      <c r="I3" s="93" t="s">
        <v>37</v>
      </c>
      <c r="J3" s="95" t="s">
        <v>24</v>
      </c>
      <c r="K3" s="89"/>
      <c r="L3" s="89"/>
      <c r="M3" s="96"/>
    </row>
    <row r="4" spans="1:19" s="99" customFormat="1" ht="18" customHeight="1">
      <c r="A4" s="97"/>
      <c r="B4" s="98"/>
      <c r="C4" s="80">
        <v>1</v>
      </c>
      <c r="D4" s="80">
        <f>C4+1</f>
        <v>2</v>
      </c>
      <c r="E4" s="80">
        <f>D4+1</f>
        <v>3</v>
      </c>
      <c r="F4" s="80">
        <v>4</v>
      </c>
      <c r="G4" s="80">
        <v>5</v>
      </c>
      <c r="H4" s="81">
        <f>G4+1</f>
        <v>6</v>
      </c>
      <c r="I4" s="80">
        <f>H4+1</f>
        <v>7</v>
      </c>
      <c r="J4" s="81">
        <f>I4+1</f>
        <v>8</v>
      </c>
      <c r="M4" s="100"/>
    </row>
    <row r="5" spans="1:19" ht="18" customHeight="1">
      <c r="A5" s="101" t="s">
        <v>5</v>
      </c>
      <c r="B5" s="102"/>
      <c r="C5" s="7" t="s">
        <v>25</v>
      </c>
      <c r="D5" s="7" t="s">
        <v>25</v>
      </c>
      <c r="E5" s="7"/>
      <c r="F5" s="7"/>
      <c r="G5" s="7"/>
      <c r="H5" s="7"/>
      <c r="I5" s="7"/>
      <c r="J5" s="7"/>
      <c r="K5" s="89"/>
      <c r="L5" s="89"/>
      <c r="M5" s="8"/>
    </row>
    <row r="6" spans="1:19" ht="11.1" customHeight="1">
      <c r="A6" s="103" t="s">
        <v>6</v>
      </c>
      <c r="B6" s="104"/>
      <c r="C6" s="21">
        <v>35908</v>
      </c>
      <c r="D6" s="21">
        <v>57</v>
      </c>
      <c r="E6" s="21">
        <v>34588</v>
      </c>
      <c r="F6" s="22">
        <f>SUM(C6:E6)</f>
        <v>70553</v>
      </c>
      <c r="G6" s="23">
        <v>7.8679185336941404E-2</v>
      </c>
      <c r="H6" s="23">
        <v>2.7954879843060321E-2</v>
      </c>
      <c r="I6" s="23">
        <v>0.26824255678865855</v>
      </c>
      <c r="J6" s="63">
        <v>0.12011740530196623</v>
      </c>
      <c r="K6" s="7"/>
      <c r="L6" s="9"/>
      <c r="M6" s="10"/>
      <c r="N6" s="2"/>
    </row>
    <row r="7" spans="1:19" ht="11.1" customHeight="1">
      <c r="A7" s="103" t="s">
        <v>7</v>
      </c>
      <c r="B7" s="104"/>
      <c r="C7" s="21">
        <v>101790</v>
      </c>
      <c r="D7" s="21">
        <v>2288</v>
      </c>
      <c r="E7" s="21">
        <v>33212</v>
      </c>
      <c r="F7" s="22">
        <f t="shared" ref="F7:F25" si="0">SUM(C7:E7)</f>
        <v>137290</v>
      </c>
      <c r="G7" s="23">
        <v>0.1329941518634076</v>
      </c>
      <c r="H7" s="23">
        <v>4.6914086528603648E-2</v>
      </c>
      <c r="I7" s="23">
        <v>0.23381652034947165</v>
      </c>
      <c r="J7" s="63">
        <v>0.14358100158442141</v>
      </c>
      <c r="K7" s="7"/>
      <c r="L7" s="9"/>
      <c r="M7" s="10"/>
      <c r="N7" s="2"/>
    </row>
    <row r="8" spans="1:19" ht="18" customHeight="1">
      <c r="A8" s="101" t="s">
        <v>8</v>
      </c>
      <c r="B8" s="102"/>
      <c r="C8" s="21"/>
      <c r="D8" s="21"/>
      <c r="E8" s="21"/>
      <c r="F8" s="22"/>
      <c r="G8" s="23"/>
      <c r="H8" s="23"/>
      <c r="I8" s="23"/>
      <c r="J8" s="63"/>
      <c r="K8" s="105"/>
      <c r="L8" s="12"/>
      <c r="M8" s="8"/>
    </row>
    <row r="9" spans="1:19" ht="11.1" customHeight="1">
      <c r="A9" s="103" t="s">
        <v>42</v>
      </c>
      <c r="B9" s="104"/>
      <c r="C9" s="21">
        <v>115628</v>
      </c>
      <c r="D9" s="21">
        <v>1680</v>
      </c>
      <c r="E9" s="21">
        <v>50882</v>
      </c>
      <c r="F9" s="22">
        <f t="shared" si="0"/>
        <v>168190</v>
      </c>
      <c r="G9" s="23">
        <v>0.10258794386710803</v>
      </c>
      <c r="H9" s="23">
        <v>3.8094374277227276E-2</v>
      </c>
      <c r="I9" s="23">
        <v>0.26274560429630012</v>
      </c>
      <c r="J9" s="63">
        <v>0.12322812405897425</v>
      </c>
      <c r="K9" s="13"/>
      <c r="L9" s="14"/>
      <c r="M9" s="8"/>
    </row>
    <row r="10" spans="1:19" ht="11.1" customHeight="1">
      <c r="A10" s="103" t="s">
        <v>43</v>
      </c>
      <c r="B10" s="104"/>
      <c r="C10" s="21">
        <v>22070</v>
      </c>
      <c r="D10" s="21">
        <v>665</v>
      </c>
      <c r="E10" s="21">
        <v>16918</v>
      </c>
      <c r="F10" s="22">
        <f t="shared" si="0"/>
        <v>39653</v>
      </c>
      <c r="G10" s="23">
        <v>0.23318470933795407</v>
      </c>
      <c r="H10" s="23">
        <v>9.9135360763267746E-2</v>
      </c>
      <c r="I10" s="23">
        <v>0.21877384231420777</v>
      </c>
      <c r="J10" s="63">
        <v>0.22191566163919746</v>
      </c>
      <c r="K10" s="15"/>
      <c r="L10" s="15"/>
      <c r="M10" s="1"/>
    </row>
    <row r="11" spans="1:19" ht="18" customHeight="1">
      <c r="A11" s="101" t="s">
        <v>11</v>
      </c>
      <c r="B11" s="102"/>
      <c r="C11" s="21"/>
      <c r="D11" s="21"/>
      <c r="E11" s="21"/>
      <c r="F11" s="22"/>
      <c r="G11" s="24"/>
      <c r="H11" s="24"/>
      <c r="I11" s="24"/>
      <c r="J11" s="106"/>
      <c r="K11" s="16"/>
      <c r="L11" s="5"/>
      <c r="M11" s="5"/>
      <c r="N11" s="5"/>
    </row>
    <row r="12" spans="1:19" ht="11.1" customHeight="1">
      <c r="A12" s="103" t="s">
        <v>12</v>
      </c>
      <c r="B12" s="104"/>
      <c r="C12" s="21">
        <v>97383</v>
      </c>
      <c r="D12" s="21">
        <v>2321</v>
      </c>
      <c r="E12" s="21">
        <v>51028</v>
      </c>
      <c r="F12" s="22">
        <f t="shared" si="0"/>
        <v>150732</v>
      </c>
      <c r="G12" s="24" t="s">
        <v>26</v>
      </c>
      <c r="H12" s="24" t="s">
        <v>26</v>
      </c>
      <c r="I12" s="24" t="s">
        <v>26</v>
      </c>
      <c r="J12" s="106" t="s">
        <v>26</v>
      </c>
      <c r="K12" s="17"/>
      <c r="L12" s="17"/>
      <c r="M12" s="17"/>
      <c r="N12" s="17"/>
    </row>
    <row r="13" spans="1:19" ht="11.1" customHeight="1">
      <c r="A13" s="103" t="s">
        <v>13</v>
      </c>
      <c r="B13" s="104"/>
      <c r="C13" s="21">
        <v>40315</v>
      </c>
      <c r="D13" s="21">
        <v>24</v>
      </c>
      <c r="E13" s="21">
        <v>16772</v>
      </c>
      <c r="F13" s="22">
        <f t="shared" si="0"/>
        <v>57111</v>
      </c>
      <c r="G13" s="24" t="s">
        <v>26</v>
      </c>
      <c r="H13" s="24" t="s">
        <v>26</v>
      </c>
      <c r="I13" s="24" t="s">
        <v>26</v>
      </c>
      <c r="J13" s="106" t="s">
        <v>26</v>
      </c>
      <c r="K13" s="17"/>
      <c r="L13" s="17"/>
      <c r="M13" s="17"/>
      <c r="N13" s="17"/>
    </row>
    <row r="14" spans="1:19" ht="18" customHeight="1">
      <c r="A14" s="101" t="s">
        <v>14</v>
      </c>
      <c r="B14" s="102"/>
      <c r="C14" s="21"/>
      <c r="D14" s="21"/>
      <c r="E14" s="21"/>
      <c r="F14" s="22"/>
      <c r="G14" s="24"/>
      <c r="H14" s="24"/>
      <c r="I14" s="24"/>
      <c r="J14" s="106"/>
      <c r="K14" s="17"/>
      <c r="L14" s="17"/>
      <c r="M14" s="17"/>
      <c r="N14" s="17"/>
    </row>
    <row r="15" spans="1:19" ht="11.1" customHeight="1">
      <c r="A15" s="103" t="s">
        <v>15</v>
      </c>
      <c r="B15" s="104"/>
      <c r="C15" s="21">
        <v>22435</v>
      </c>
      <c r="D15" s="107" t="s">
        <v>40</v>
      </c>
      <c r="E15" s="21">
        <v>36899</v>
      </c>
      <c r="F15" s="22">
        <f t="shared" si="0"/>
        <v>59334</v>
      </c>
      <c r="G15" s="23">
        <v>0.21899999999999997</v>
      </c>
      <c r="H15" s="107" t="s">
        <v>40</v>
      </c>
      <c r="I15" s="23">
        <v>0.50700000000000001</v>
      </c>
      <c r="J15" s="63">
        <v>0.33799999999999997</v>
      </c>
      <c r="K15" s="108"/>
      <c r="L15" s="89"/>
      <c r="M15" s="89"/>
      <c r="N15" s="89"/>
      <c r="O15" s="89"/>
      <c r="P15" s="89"/>
      <c r="Q15" s="89"/>
      <c r="R15" s="89"/>
      <c r="S15" s="89"/>
    </row>
    <row r="16" spans="1:19" ht="11.1" customHeight="1">
      <c r="A16" s="103" t="s">
        <v>16</v>
      </c>
      <c r="B16" s="104"/>
      <c r="C16" s="21">
        <v>33105</v>
      </c>
      <c r="D16" s="107" t="s">
        <v>40</v>
      </c>
      <c r="E16" s="21">
        <v>15666</v>
      </c>
      <c r="F16" s="22">
        <f t="shared" si="0"/>
        <v>48771</v>
      </c>
      <c r="G16" s="23">
        <v>4.8000000000000001E-2</v>
      </c>
      <c r="H16" s="107" t="s">
        <v>40</v>
      </c>
      <c r="I16" s="23">
        <v>9.9000000000000005E-2</v>
      </c>
      <c r="J16" s="63">
        <v>5.7000000000000002E-2</v>
      </c>
      <c r="K16" s="89"/>
      <c r="L16" s="89"/>
      <c r="M16" s="89"/>
      <c r="N16" s="89"/>
      <c r="O16" s="89"/>
      <c r="P16" s="89"/>
      <c r="Q16" s="89"/>
      <c r="R16" s="89"/>
      <c r="S16" s="89"/>
    </row>
    <row r="17" spans="1:19" ht="11.1" customHeight="1">
      <c r="A17" s="103" t="s">
        <v>17</v>
      </c>
      <c r="B17" s="104"/>
      <c r="C17" s="21">
        <v>56134</v>
      </c>
      <c r="D17" s="21">
        <v>2086</v>
      </c>
      <c r="E17" s="21">
        <v>1912</v>
      </c>
      <c r="F17" s="22">
        <f t="shared" si="0"/>
        <v>60132</v>
      </c>
      <c r="G17" s="23">
        <v>0.16399999999999998</v>
      </c>
      <c r="H17" s="23">
        <v>4.4999999999999998E-2</v>
      </c>
      <c r="I17" s="23">
        <v>0.32299999999999995</v>
      </c>
      <c r="J17" s="63">
        <v>0.152</v>
      </c>
      <c r="K17" s="89"/>
      <c r="L17" s="89"/>
      <c r="M17" s="89"/>
      <c r="N17" s="89"/>
      <c r="O17" s="89"/>
      <c r="P17" s="89"/>
      <c r="Q17" s="89"/>
      <c r="R17" s="89"/>
      <c r="S17" s="89"/>
    </row>
    <row r="18" spans="1:19" ht="10.5" customHeight="1">
      <c r="A18" s="103" t="s">
        <v>136</v>
      </c>
      <c r="B18" s="104"/>
      <c r="C18" s="21">
        <v>26024</v>
      </c>
      <c r="D18" s="21">
        <v>259</v>
      </c>
      <c r="E18" s="21">
        <v>13323</v>
      </c>
      <c r="F18" s="22">
        <f t="shared" si="0"/>
        <v>39606</v>
      </c>
      <c r="G18" s="23">
        <v>0.31900000000000001</v>
      </c>
      <c r="H18" s="23">
        <v>6.0999999999999999E-2</v>
      </c>
      <c r="I18" s="23">
        <v>0.38400000000000001</v>
      </c>
      <c r="J18" s="63">
        <v>0.32799999999999996</v>
      </c>
      <c r="K18" s="89"/>
      <c r="L18" s="89"/>
      <c r="M18" s="89"/>
      <c r="N18" s="89"/>
      <c r="O18" s="89"/>
      <c r="P18" s="89"/>
      <c r="Q18" s="89"/>
      <c r="R18" s="89"/>
      <c r="S18" s="89"/>
    </row>
    <row r="19" spans="1:19" ht="18" customHeight="1">
      <c r="A19" s="109" t="s">
        <v>137</v>
      </c>
      <c r="B19" s="102"/>
      <c r="C19" s="21"/>
      <c r="D19" s="21"/>
      <c r="E19" s="21"/>
      <c r="F19" s="22"/>
      <c r="G19" s="24"/>
      <c r="H19" s="24"/>
      <c r="I19" s="24"/>
      <c r="J19" s="106"/>
      <c r="K19" s="89"/>
      <c r="L19" s="89"/>
      <c r="M19" s="89"/>
      <c r="N19" s="89"/>
      <c r="O19" s="89"/>
      <c r="P19" s="89"/>
      <c r="Q19" s="89"/>
      <c r="R19" s="89"/>
      <c r="S19" s="89"/>
    </row>
    <row r="20" spans="1:19" ht="11.1" customHeight="1">
      <c r="A20" s="103" t="s">
        <v>18</v>
      </c>
      <c r="B20" s="104"/>
      <c r="C20" s="21">
        <v>0</v>
      </c>
      <c r="D20" s="21">
        <v>10</v>
      </c>
      <c r="E20" s="21">
        <v>4302</v>
      </c>
      <c r="F20" s="22">
        <f t="shared" si="0"/>
        <v>4312</v>
      </c>
      <c r="G20" s="107" t="s">
        <v>40</v>
      </c>
      <c r="H20" s="23">
        <v>0.22699999999999998</v>
      </c>
      <c r="I20" s="23">
        <v>0.55100000000000005</v>
      </c>
      <c r="J20" s="63">
        <v>0.54899999999999993</v>
      </c>
      <c r="K20" s="89"/>
      <c r="L20" s="89"/>
      <c r="M20" s="89"/>
      <c r="N20" s="89"/>
      <c r="O20" s="89"/>
      <c r="P20" s="89"/>
      <c r="Q20" s="89"/>
      <c r="R20" s="89"/>
      <c r="S20" s="89"/>
    </row>
    <row r="21" spans="1:19" ht="11.1" customHeight="1">
      <c r="A21" s="103" t="s">
        <v>19</v>
      </c>
      <c r="B21" s="104"/>
      <c r="C21" s="21">
        <v>303</v>
      </c>
      <c r="D21" s="21">
        <v>690</v>
      </c>
      <c r="E21" s="21">
        <v>36818</v>
      </c>
      <c r="F21" s="22">
        <f t="shared" si="0"/>
        <v>37811</v>
      </c>
      <c r="G21" s="23">
        <v>0.57999999999999996</v>
      </c>
      <c r="H21" s="23">
        <v>5.7000000000000002E-2</v>
      </c>
      <c r="I21" s="23">
        <v>0.32200000000000001</v>
      </c>
      <c r="J21" s="63">
        <v>0.29799999999999999</v>
      </c>
      <c r="K21" s="89"/>
      <c r="L21" s="89"/>
      <c r="M21" s="89"/>
      <c r="N21" s="89"/>
      <c r="O21" s="89"/>
      <c r="P21" s="89"/>
      <c r="Q21" s="89"/>
      <c r="R21" s="89"/>
      <c r="S21" s="89"/>
    </row>
    <row r="22" spans="1:19" ht="11.1" customHeight="1">
      <c r="A22" s="103" t="s">
        <v>20</v>
      </c>
      <c r="B22" s="104"/>
      <c r="C22" s="21">
        <v>1214</v>
      </c>
      <c r="D22" s="21">
        <v>972</v>
      </c>
      <c r="E22" s="21">
        <v>19240</v>
      </c>
      <c r="F22" s="22">
        <f t="shared" si="0"/>
        <v>21426</v>
      </c>
      <c r="G22" s="23">
        <v>0.317</v>
      </c>
      <c r="H22" s="23">
        <v>3.9E-2</v>
      </c>
      <c r="I22" s="23">
        <v>0.187</v>
      </c>
      <c r="J22" s="63">
        <v>0.16300000000000001</v>
      </c>
      <c r="K22" s="89"/>
      <c r="L22" s="89"/>
      <c r="M22" s="89"/>
      <c r="N22" s="89"/>
      <c r="O22" s="89"/>
      <c r="P22" s="89"/>
      <c r="Q22" s="89"/>
      <c r="R22" s="89"/>
      <c r="S22" s="89"/>
    </row>
    <row r="23" spans="1:19" ht="11.1" customHeight="1">
      <c r="A23" s="103" t="s">
        <v>21</v>
      </c>
      <c r="B23" s="104"/>
      <c r="C23" s="21">
        <v>6068</v>
      </c>
      <c r="D23" s="21">
        <v>673</v>
      </c>
      <c r="E23" s="21">
        <v>7440</v>
      </c>
      <c r="F23" s="22">
        <f t="shared" si="0"/>
        <v>14181</v>
      </c>
      <c r="G23" s="23">
        <v>5.7999999999999996E-2</v>
      </c>
      <c r="H23" s="23">
        <v>5.4000000000000006E-2</v>
      </c>
      <c r="I23" s="23">
        <v>0.16200000000000001</v>
      </c>
      <c r="J23" s="63">
        <v>8.6999999999999994E-2</v>
      </c>
      <c r="K23" s="89"/>
      <c r="L23" s="89"/>
      <c r="M23" s="89"/>
      <c r="N23" s="89"/>
      <c r="O23" s="89"/>
      <c r="P23" s="89"/>
      <c r="Q23" s="89"/>
      <c r="R23" s="89"/>
      <c r="S23" s="89"/>
    </row>
    <row r="24" spans="1:19" ht="11.1" customHeight="1">
      <c r="A24" s="103" t="s">
        <v>22</v>
      </c>
      <c r="B24" s="104"/>
      <c r="C24" s="21">
        <v>72256</v>
      </c>
      <c r="D24" s="21">
        <v>0</v>
      </c>
      <c r="E24" s="107" t="s">
        <v>40</v>
      </c>
      <c r="F24" s="22">
        <f t="shared" si="0"/>
        <v>72256</v>
      </c>
      <c r="G24" s="23">
        <v>8.900000000000001E-2</v>
      </c>
      <c r="H24" s="23">
        <v>0</v>
      </c>
      <c r="I24" s="107" t="s">
        <v>40</v>
      </c>
      <c r="J24" s="63">
        <v>8.8609178290162682E-2</v>
      </c>
      <c r="K24" s="89"/>
      <c r="L24" s="89"/>
      <c r="M24" s="89"/>
      <c r="N24" s="89"/>
      <c r="O24" s="89"/>
      <c r="P24" s="89"/>
      <c r="Q24" s="89"/>
      <c r="R24" s="89"/>
      <c r="S24" s="89"/>
    </row>
    <row r="25" spans="1:19" ht="11.1" customHeight="1">
      <c r="A25" s="103" t="s">
        <v>38</v>
      </c>
      <c r="B25" s="104"/>
      <c r="C25" s="21">
        <v>57857</v>
      </c>
      <c r="D25" s="21">
        <v>0</v>
      </c>
      <c r="E25" s="107" t="s">
        <v>40</v>
      </c>
      <c r="F25" s="22">
        <f t="shared" si="0"/>
        <v>57857</v>
      </c>
      <c r="G25" s="23">
        <v>0.193</v>
      </c>
      <c r="H25" s="23">
        <v>0</v>
      </c>
      <c r="I25" s="107" t="s">
        <v>40</v>
      </c>
      <c r="J25" s="63">
        <v>0.19312962320079044</v>
      </c>
      <c r="K25" s="15"/>
      <c r="L25" s="89"/>
      <c r="M25" s="89"/>
      <c r="N25" s="89"/>
      <c r="O25" s="89"/>
      <c r="P25" s="89"/>
      <c r="Q25" s="89"/>
      <c r="R25" s="89"/>
      <c r="S25" s="89"/>
    </row>
    <row r="26" spans="1:19" s="5" customFormat="1" ht="18" customHeight="1" thickBot="1">
      <c r="A26" s="110" t="s">
        <v>24</v>
      </c>
      <c r="B26" s="111"/>
      <c r="C26" s="112">
        <f>SUM(C6:C7)</f>
        <v>137698</v>
      </c>
      <c r="D26" s="112">
        <f>SUM(D6:D7)</f>
        <v>2345</v>
      </c>
      <c r="E26" s="112">
        <f>SUM(E6:E7)</f>
        <v>67800</v>
      </c>
      <c r="F26" s="112">
        <f>SUM(F6:F7)</f>
        <v>207843</v>
      </c>
      <c r="G26" s="113">
        <v>0.113</v>
      </c>
      <c r="H26" s="113">
        <v>4.6153240567615973E-2</v>
      </c>
      <c r="I26" s="113">
        <v>0.25019742717335952</v>
      </c>
      <c r="J26" s="113">
        <v>0.13465241209884735</v>
      </c>
      <c r="K26" s="15"/>
      <c r="L26" s="89"/>
      <c r="M26" s="89"/>
      <c r="N26" s="89"/>
      <c r="O26" s="89"/>
      <c r="P26" s="89"/>
      <c r="Q26" s="89"/>
      <c r="R26" s="89"/>
      <c r="S26" s="89"/>
    </row>
    <row r="27" spans="1:19" s="2" customFormat="1" ht="14.1" customHeight="1">
      <c r="A27" s="114" t="s">
        <v>132</v>
      </c>
      <c r="B27" s="115"/>
      <c r="C27" s="7"/>
      <c r="D27" s="7"/>
      <c r="E27" s="7"/>
      <c r="F27" s="7"/>
      <c r="G27" s="7"/>
      <c r="H27" s="7"/>
      <c r="I27" s="7"/>
      <c r="J27" s="7"/>
      <c r="K27" s="1"/>
      <c r="L27" s="18"/>
      <c r="M27" s="1"/>
      <c r="N27" s="1"/>
    </row>
    <row r="28" spans="1:19" s="2" customFormat="1" ht="14.1" customHeight="1">
      <c r="A28" s="116" t="s">
        <v>133</v>
      </c>
      <c r="B28" s="115"/>
      <c r="C28" s="7"/>
      <c r="D28" s="7"/>
      <c r="E28" s="7"/>
      <c r="F28" s="7"/>
      <c r="G28" s="7"/>
      <c r="H28" s="7"/>
      <c r="I28" s="7"/>
      <c r="J28" s="7"/>
      <c r="K28" s="1"/>
      <c r="L28" s="18"/>
      <c r="M28" s="18"/>
      <c r="N28" s="1"/>
    </row>
    <row r="29" spans="1:19" ht="13.5" customHeight="1">
      <c r="A29" s="117" t="s">
        <v>138</v>
      </c>
      <c r="B29" s="118"/>
      <c r="C29" s="19"/>
      <c r="D29" s="19"/>
      <c r="E29" s="20"/>
      <c r="F29" s="20"/>
      <c r="G29" s="19"/>
      <c r="H29" s="19"/>
      <c r="I29" s="19"/>
      <c r="J29" s="19"/>
    </row>
    <row r="30" spans="1:19" ht="18" customHeight="1">
      <c r="A30" s="119" t="s">
        <v>160</v>
      </c>
      <c r="B30" s="89"/>
      <c r="C30" s="19"/>
      <c r="D30" s="19"/>
      <c r="E30" s="20"/>
      <c r="F30" s="20"/>
      <c r="G30" s="19"/>
      <c r="H30" s="19"/>
      <c r="I30" s="19"/>
      <c r="J30" s="19"/>
    </row>
  </sheetData>
  <phoneticPr fontId="0" type="noConversion"/>
  <pageMargins left="0.59055118110236227" right="0.59055118110236227" top="0.39" bottom="0.22" header="0.3" footer="0.31"/>
  <pageSetup paperSize="9" scale="80" orientation="portrait" horizontalDpi="4294967292" verticalDpi="4294967292" r:id="rId1"/>
  <headerFooter alignWithMargins="0">
    <oddFooter>&amp;L&amp;"Times New Roman,Regular"Schweizerische Sozialversicherungsstatistik, BSV&amp;R&amp;"Times New Roman,Regular"&amp;F</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30"/>
  <sheetViews>
    <sheetView zoomScaleNormal="100" workbookViewId="0"/>
  </sheetViews>
  <sheetFormatPr baseColWidth="10" defaultColWidth="11" defaultRowHeight="12.75"/>
  <cols>
    <col min="1" max="1" width="7" style="1" customWidth="1"/>
    <col min="2" max="2" width="16.1640625" style="1" customWidth="1"/>
    <col min="3" max="3" width="12.33203125" style="1" customWidth="1"/>
    <col min="4" max="4" width="13" style="1" customWidth="1"/>
    <col min="5" max="5" width="12.33203125" style="1" customWidth="1"/>
    <col min="6" max="6" width="12.83203125" style="1" customWidth="1"/>
    <col min="7" max="9" width="13.1640625" style="1" customWidth="1"/>
    <col min="10" max="10" width="12.6640625" style="1" customWidth="1"/>
    <col min="11" max="11" width="13.1640625" style="1" customWidth="1"/>
    <col min="12" max="12" width="13.1640625" style="18" customWidth="1"/>
    <col min="13" max="13" width="11" style="18" customWidth="1"/>
    <col min="14" max="14" width="2.1640625" style="1" customWidth="1"/>
    <col min="15" max="15" width="6.6640625" style="1" customWidth="1"/>
    <col min="16" max="16" width="10" style="1" customWidth="1"/>
    <col min="17" max="17" width="11.83203125" style="1" customWidth="1"/>
    <col min="18" max="16384" width="11" style="1"/>
  </cols>
  <sheetData>
    <row r="1" spans="1:13" ht="39.950000000000003" customHeight="1">
      <c r="A1" s="84" t="s">
        <v>39</v>
      </c>
      <c r="B1" s="85"/>
      <c r="L1" s="1"/>
      <c r="M1" s="1"/>
    </row>
    <row r="2" spans="1:13" s="2" customFormat="1" ht="30" customHeight="1">
      <c r="A2" s="86" t="s">
        <v>3</v>
      </c>
      <c r="B2" s="87"/>
      <c r="C2" s="73" t="s">
        <v>129</v>
      </c>
      <c r="D2" s="73"/>
      <c r="E2" s="73"/>
      <c r="F2" s="88"/>
      <c r="G2" s="72" t="s">
        <v>4</v>
      </c>
      <c r="H2" s="73"/>
      <c r="I2" s="73"/>
      <c r="J2" s="73"/>
      <c r="K2" s="89"/>
      <c r="L2" s="89"/>
      <c r="M2" s="90"/>
    </row>
    <row r="3" spans="1:13" s="2" customFormat="1" ht="30" customHeight="1">
      <c r="A3" s="91"/>
      <c r="B3" s="92"/>
      <c r="C3" s="93" t="s">
        <v>35</v>
      </c>
      <c r="D3" s="93" t="s">
        <v>36</v>
      </c>
      <c r="E3" s="93" t="s">
        <v>37</v>
      </c>
      <c r="F3" s="94" t="s">
        <v>24</v>
      </c>
      <c r="G3" s="93" t="s">
        <v>35</v>
      </c>
      <c r="H3" s="93" t="s">
        <v>36</v>
      </c>
      <c r="I3" s="93" t="s">
        <v>37</v>
      </c>
      <c r="J3" s="95" t="s">
        <v>24</v>
      </c>
      <c r="K3" s="89"/>
      <c r="L3" s="89"/>
      <c r="M3" s="96"/>
    </row>
    <row r="4" spans="1:13" s="99" customFormat="1" ht="18" customHeight="1">
      <c r="A4" s="97"/>
      <c r="B4" s="98"/>
      <c r="C4" s="80">
        <v>1</v>
      </c>
      <c r="D4" s="80">
        <f>C4+1</f>
        <v>2</v>
      </c>
      <c r="E4" s="80">
        <f>D4+1</f>
        <v>3</v>
      </c>
      <c r="F4" s="80">
        <v>4</v>
      </c>
      <c r="G4" s="80">
        <v>5</v>
      </c>
      <c r="H4" s="81">
        <f>G4+1</f>
        <v>6</v>
      </c>
      <c r="I4" s="80">
        <f>H4+1</f>
        <v>7</v>
      </c>
      <c r="J4" s="81">
        <f>I4+1</f>
        <v>8</v>
      </c>
      <c r="M4" s="100"/>
    </row>
    <row r="5" spans="1:13" ht="18" customHeight="1">
      <c r="A5" s="101" t="s">
        <v>5</v>
      </c>
      <c r="B5" s="102"/>
      <c r="C5" s="7" t="s">
        <v>25</v>
      </c>
      <c r="D5" s="7" t="s">
        <v>25</v>
      </c>
      <c r="E5" s="7"/>
      <c r="F5" s="7"/>
      <c r="G5" s="7"/>
      <c r="H5" s="7"/>
      <c r="I5" s="7"/>
      <c r="J5" s="7"/>
      <c r="K5" s="89"/>
      <c r="L5" s="89"/>
      <c r="M5" s="8"/>
    </row>
    <row r="6" spans="1:13" ht="11.1" customHeight="1">
      <c r="A6" s="103" t="s">
        <v>6</v>
      </c>
      <c r="B6" s="104"/>
      <c r="C6" s="21">
        <v>36019</v>
      </c>
      <c r="D6" s="21">
        <v>44</v>
      </c>
      <c r="E6" s="21">
        <v>32128</v>
      </c>
      <c r="F6" s="22">
        <v>68191</v>
      </c>
      <c r="G6" s="24">
        <v>8.1240428272093066</v>
      </c>
      <c r="H6" s="24">
        <v>2.161100196463654</v>
      </c>
      <c r="I6" s="24">
        <v>26.620487368360003</v>
      </c>
      <c r="J6" s="106">
        <v>12.045985701894931</v>
      </c>
      <c r="K6" s="89"/>
      <c r="L6" s="89"/>
      <c r="M6" s="8"/>
    </row>
    <row r="7" spans="1:13" ht="11.1" customHeight="1">
      <c r="A7" s="103" t="s">
        <v>7</v>
      </c>
      <c r="B7" s="104"/>
      <c r="C7" s="21">
        <v>102875</v>
      </c>
      <c r="D7" s="21">
        <v>1904</v>
      </c>
      <c r="E7" s="21">
        <v>29689</v>
      </c>
      <c r="F7" s="22">
        <v>134468</v>
      </c>
      <c r="G7" s="24">
        <v>13.108385161626549</v>
      </c>
      <c r="H7" s="24">
        <v>4.178004037566927</v>
      </c>
      <c r="I7" s="24">
        <v>22.687778448559136</v>
      </c>
      <c r="J7" s="106">
        <v>13.989101509101843</v>
      </c>
      <c r="K7" s="89"/>
      <c r="L7" s="89"/>
      <c r="M7" s="8"/>
    </row>
    <row r="8" spans="1:13" ht="18" customHeight="1">
      <c r="A8" s="101" t="s">
        <v>8</v>
      </c>
      <c r="B8" s="102"/>
      <c r="C8" s="21" t="s">
        <v>25</v>
      </c>
      <c r="D8" s="21" t="s">
        <v>25</v>
      </c>
      <c r="E8" s="21"/>
      <c r="F8" s="22"/>
      <c r="G8" s="24"/>
      <c r="H8" s="24"/>
      <c r="I8" s="24"/>
      <c r="J8" s="106"/>
      <c r="K8" s="89"/>
      <c r="L8" s="89"/>
      <c r="M8" s="8"/>
    </row>
    <row r="9" spans="1:13" ht="11.1" customHeight="1">
      <c r="A9" s="103" t="s">
        <v>9</v>
      </c>
      <c r="B9" s="104"/>
      <c r="C9" s="21">
        <v>117632</v>
      </c>
      <c r="D9" s="21">
        <v>1416</v>
      </c>
      <c r="E9" s="21">
        <v>47156</v>
      </c>
      <c r="F9" s="22">
        <v>166204</v>
      </c>
      <c r="G9" s="24">
        <v>10.309769881224495</v>
      </c>
      <c r="H9" s="24">
        <v>3.4238460236477501</v>
      </c>
      <c r="I9" s="24">
        <v>26.084311024819812</v>
      </c>
      <c r="J9" s="106">
        <v>12.192946161588596</v>
      </c>
      <c r="K9" s="89"/>
      <c r="L9" s="89"/>
      <c r="M9" s="8"/>
    </row>
    <row r="10" spans="1:13" ht="11.1" customHeight="1">
      <c r="A10" s="103" t="s">
        <v>10</v>
      </c>
      <c r="B10" s="104"/>
      <c r="C10" s="21">
        <v>21262</v>
      </c>
      <c r="D10" s="21">
        <v>532</v>
      </c>
      <c r="E10" s="21">
        <v>14661</v>
      </c>
      <c r="F10" s="22">
        <v>36455</v>
      </c>
      <c r="G10" s="24">
        <v>24.385824062392476</v>
      </c>
      <c r="H10" s="24">
        <v>8.5106382978723403</v>
      </c>
      <c r="I10" s="24">
        <v>20.717576237176043</v>
      </c>
      <c r="J10" s="106">
        <v>22.200637000858674</v>
      </c>
      <c r="K10" s="89"/>
      <c r="L10" s="89"/>
      <c r="M10" s="8"/>
    </row>
    <row r="11" spans="1:13" ht="18" customHeight="1">
      <c r="A11" s="101" t="s">
        <v>11</v>
      </c>
      <c r="B11" s="102"/>
      <c r="C11" s="21" t="s">
        <v>25</v>
      </c>
      <c r="D11" s="21" t="s">
        <v>25</v>
      </c>
      <c r="E11" s="21"/>
      <c r="F11" s="22"/>
      <c r="G11" s="24"/>
      <c r="H11" s="24"/>
      <c r="I11" s="24"/>
      <c r="J11" s="106"/>
      <c r="K11" s="89"/>
      <c r="L11" s="89"/>
      <c r="M11" s="8"/>
    </row>
    <row r="12" spans="1:13" ht="11.1" customHeight="1">
      <c r="A12" s="103" t="s">
        <v>12</v>
      </c>
      <c r="B12" s="104"/>
      <c r="C12" s="21">
        <v>98531</v>
      </c>
      <c r="D12" s="21">
        <v>1924</v>
      </c>
      <c r="E12" s="21">
        <v>45756</v>
      </c>
      <c r="F12" s="22">
        <v>146211</v>
      </c>
      <c r="G12" s="24" t="s">
        <v>26</v>
      </c>
      <c r="H12" s="24" t="s">
        <v>26</v>
      </c>
      <c r="I12" s="24" t="s">
        <v>26</v>
      </c>
      <c r="J12" s="106" t="s">
        <v>26</v>
      </c>
      <c r="K12" s="89"/>
      <c r="L12" s="89"/>
      <c r="M12" s="8"/>
    </row>
    <row r="13" spans="1:13" ht="11.1" customHeight="1">
      <c r="A13" s="103" t="s">
        <v>13</v>
      </c>
      <c r="B13" s="104"/>
      <c r="C13" s="21">
        <v>40363</v>
      </c>
      <c r="D13" s="21">
        <v>24</v>
      </c>
      <c r="E13" s="21">
        <v>16061</v>
      </c>
      <c r="F13" s="22">
        <v>56448</v>
      </c>
      <c r="G13" s="24" t="s">
        <v>26</v>
      </c>
      <c r="H13" s="24" t="s">
        <v>26</v>
      </c>
      <c r="I13" s="24" t="s">
        <v>26</v>
      </c>
      <c r="J13" s="106" t="s">
        <v>26</v>
      </c>
      <c r="K13" s="89"/>
      <c r="L13" s="89"/>
      <c r="M13" s="8"/>
    </row>
    <row r="14" spans="1:13" ht="18" customHeight="1">
      <c r="A14" s="101" t="s">
        <v>14</v>
      </c>
      <c r="B14" s="102"/>
      <c r="C14" s="21" t="s">
        <v>25</v>
      </c>
      <c r="D14" s="21" t="s">
        <v>25</v>
      </c>
      <c r="E14" s="21"/>
      <c r="F14" s="22"/>
      <c r="G14" s="24"/>
      <c r="H14" s="24"/>
      <c r="I14" s="24"/>
      <c r="J14" s="106"/>
      <c r="K14" s="89"/>
      <c r="L14" s="89"/>
      <c r="M14" s="8"/>
    </row>
    <row r="15" spans="1:13" ht="11.1" customHeight="1">
      <c r="A15" s="103" t="s">
        <v>15</v>
      </c>
      <c r="B15" s="104"/>
      <c r="C15" s="21">
        <v>23539</v>
      </c>
      <c r="D15" s="21" t="s">
        <v>28</v>
      </c>
      <c r="E15" s="21">
        <v>34637</v>
      </c>
      <c r="F15" s="22">
        <v>58176</v>
      </c>
      <c r="G15" s="24">
        <v>21.832161605668812</v>
      </c>
      <c r="H15" s="24" t="s">
        <v>28</v>
      </c>
      <c r="I15" s="24">
        <v>51.819990724256073</v>
      </c>
      <c r="J15" s="106">
        <v>33.308141532119542</v>
      </c>
      <c r="K15" s="89"/>
      <c r="L15" s="89"/>
      <c r="M15" s="8"/>
    </row>
    <row r="16" spans="1:13" ht="11.1" customHeight="1">
      <c r="A16" s="103" t="s">
        <v>16</v>
      </c>
      <c r="B16" s="104"/>
      <c r="C16" s="21">
        <v>33890</v>
      </c>
      <c r="D16" s="21" t="s">
        <v>28</v>
      </c>
      <c r="E16" s="21">
        <v>13629</v>
      </c>
      <c r="F16" s="22">
        <v>47519</v>
      </c>
      <c r="G16" s="24">
        <v>4.8823144677283192</v>
      </c>
      <c r="H16" s="24" t="s">
        <v>28</v>
      </c>
      <c r="I16" s="24">
        <v>9.2180017855693528</v>
      </c>
      <c r="J16" s="106">
        <v>5.6436537251036238</v>
      </c>
      <c r="K16" s="89"/>
      <c r="L16" s="89"/>
      <c r="M16" s="8"/>
    </row>
    <row r="17" spans="1:13" ht="11.1" customHeight="1">
      <c r="A17" s="103" t="s">
        <v>17</v>
      </c>
      <c r="B17" s="104"/>
      <c r="C17" s="21">
        <v>56197</v>
      </c>
      <c r="D17" s="21">
        <v>1760</v>
      </c>
      <c r="E17" s="21">
        <v>1503</v>
      </c>
      <c r="F17" s="22">
        <v>59460</v>
      </c>
      <c r="G17" s="24">
        <v>16.071438785140273</v>
      </c>
      <c r="H17" s="24">
        <v>4.0088376648520603</v>
      </c>
      <c r="I17" s="24">
        <v>27.910863509749305</v>
      </c>
      <c r="J17" s="106">
        <v>14.903824462725398</v>
      </c>
      <c r="K17" s="89"/>
      <c r="L17" s="89"/>
      <c r="M17" s="8"/>
    </row>
    <row r="18" spans="1:13" ht="11.1" customHeight="1">
      <c r="A18" s="103" t="s">
        <v>130</v>
      </c>
      <c r="B18" s="104"/>
      <c r="C18" s="21">
        <v>25268</v>
      </c>
      <c r="D18" s="21">
        <v>188</v>
      </c>
      <c r="E18" s="21">
        <v>12048</v>
      </c>
      <c r="F18" s="22">
        <v>37504</v>
      </c>
      <c r="G18" s="24">
        <v>33.012803762738436</v>
      </c>
      <c r="H18" s="24">
        <v>5.0742240215924426</v>
      </c>
      <c r="I18" s="24">
        <v>38.282863588700714</v>
      </c>
      <c r="J18" s="106">
        <v>33.571140849483058</v>
      </c>
      <c r="K18" s="89"/>
      <c r="L18" s="89"/>
      <c r="M18" s="8"/>
    </row>
    <row r="19" spans="1:13" ht="18" customHeight="1">
      <c r="A19" s="109" t="s">
        <v>131</v>
      </c>
      <c r="B19" s="102"/>
      <c r="C19" s="21" t="s">
        <v>25</v>
      </c>
      <c r="D19" s="21" t="s">
        <v>25</v>
      </c>
      <c r="E19" s="21"/>
      <c r="F19" s="22"/>
      <c r="G19" s="24"/>
      <c r="H19" s="24"/>
      <c r="I19" s="24"/>
      <c r="J19" s="106"/>
      <c r="K19" s="89"/>
      <c r="L19" s="89"/>
      <c r="M19" s="8"/>
    </row>
    <row r="20" spans="1:13" ht="11.1" customHeight="1">
      <c r="A20" s="103" t="s">
        <v>18</v>
      </c>
      <c r="B20" s="104"/>
      <c r="C20" s="21">
        <v>0</v>
      </c>
      <c r="D20" s="21">
        <v>0</v>
      </c>
      <c r="E20" s="21">
        <v>3920</v>
      </c>
      <c r="F20" s="22">
        <v>3920</v>
      </c>
      <c r="G20" s="24" t="s">
        <v>28</v>
      </c>
      <c r="H20" s="24" t="s">
        <v>28</v>
      </c>
      <c r="I20" s="24">
        <v>60.907395898073332</v>
      </c>
      <c r="J20" s="106">
        <v>60.521846533889146</v>
      </c>
      <c r="K20" s="89"/>
      <c r="L20" s="89"/>
      <c r="M20" s="8"/>
    </row>
    <row r="21" spans="1:13" ht="11.1" customHeight="1">
      <c r="A21" s="103" t="s">
        <v>19</v>
      </c>
      <c r="B21" s="104"/>
      <c r="C21" s="21">
        <v>9</v>
      </c>
      <c r="D21" s="21">
        <v>666</v>
      </c>
      <c r="E21" s="21">
        <v>34172</v>
      </c>
      <c r="F21" s="22">
        <v>34847</v>
      </c>
      <c r="G21" s="24">
        <v>2.2727272727272729</v>
      </c>
      <c r="H21" s="24">
        <v>5.9688116149847641</v>
      </c>
      <c r="I21" s="24">
        <v>33.261952966827593</v>
      </c>
      <c r="J21" s="106">
        <v>30.48998162568904</v>
      </c>
      <c r="K21" s="89"/>
      <c r="L21" s="89"/>
      <c r="M21" s="8"/>
    </row>
    <row r="22" spans="1:13" ht="11.1" customHeight="1">
      <c r="A22" s="103" t="s">
        <v>20</v>
      </c>
      <c r="B22" s="104"/>
      <c r="C22" s="21">
        <v>1301</v>
      </c>
      <c r="D22" s="21">
        <v>872</v>
      </c>
      <c r="E22" s="21">
        <v>17701</v>
      </c>
      <c r="F22" s="22">
        <v>19874</v>
      </c>
      <c r="G22" s="24">
        <v>18.749099293846374</v>
      </c>
      <c r="H22" s="24">
        <v>3.7008742891095832</v>
      </c>
      <c r="I22" s="24">
        <v>18.949588378242392</v>
      </c>
      <c r="J22" s="106">
        <v>16.038801730260186</v>
      </c>
      <c r="K22" s="89"/>
      <c r="L22" s="89"/>
      <c r="M22" s="8"/>
    </row>
    <row r="23" spans="1:13" ht="11.1" customHeight="1">
      <c r="A23" s="103" t="s">
        <v>21</v>
      </c>
      <c r="B23" s="104"/>
      <c r="C23" s="21">
        <v>6873</v>
      </c>
      <c r="D23" s="21">
        <v>410</v>
      </c>
      <c r="E23" s="21">
        <v>6024</v>
      </c>
      <c r="F23" s="22">
        <v>13307</v>
      </c>
      <c r="G23" s="24">
        <v>7.6776139410187669</v>
      </c>
      <c r="H23" s="24">
        <v>3.3753190088087597</v>
      </c>
      <c r="I23" s="24">
        <v>14.07312229879687</v>
      </c>
      <c r="J23" s="106">
        <v>9.2108450830962614</v>
      </c>
      <c r="K23" s="89"/>
      <c r="L23" s="89"/>
      <c r="M23" s="10"/>
    </row>
    <row r="24" spans="1:13" ht="11.1" customHeight="1">
      <c r="A24" s="103" t="s">
        <v>22</v>
      </c>
      <c r="B24" s="104"/>
      <c r="C24" s="21">
        <v>73065</v>
      </c>
      <c r="D24" s="21">
        <v>0</v>
      </c>
      <c r="E24" s="21" t="s">
        <v>28</v>
      </c>
      <c r="F24" s="22">
        <v>73065</v>
      </c>
      <c r="G24" s="24">
        <v>9.0609769708694525</v>
      </c>
      <c r="H24" s="24">
        <v>0</v>
      </c>
      <c r="I24" s="24" t="s">
        <v>28</v>
      </c>
      <c r="J24" s="106">
        <v>8.9849850588423372</v>
      </c>
      <c r="K24" s="89"/>
      <c r="L24" s="89"/>
      <c r="M24" s="10"/>
    </row>
    <row r="25" spans="1:13" ht="11.1" customHeight="1">
      <c r="A25" s="103" t="s">
        <v>38</v>
      </c>
      <c r="B25" s="104"/>
      <c r="C25" s="21">
        <v>57646</v>
      </c>
      <c r="D25" s="21">
        <v>0</v>
      </c>
      <c r="E25" s="21" t="s">
        <v>28</v>
      </c>
      <c r="F25" s="22">
        <v>57646</v>
      </c>
      <c r="G25" s="24">
        <v>17.740505939558069</v>
      </c>
      <c r="H25" s="24">
        <v>0</v>
      </c>
      <c r="I25" s="24" t="s">
        <v>28</v>
      </c>
      <c r="J25" s="106">
        <v>17.738213193346091</v>
      </c>
      <c r="K25" s="89"/>
      <c r="L25" s="89"/>
      <c r="M25" s="10"/>
    </row>
    <row r="26" spans="1:13" s="5" customFormat="1" ht="18" customHeight="1" thickBot="1">
      <c r="A26" s="110" t="s">
        <v>24</v>
      </c>
      <c r="B26" s="111"/>
      <c r="C26" s="112">
        <v>138894</v>
      </c>
      <c r="D26" s="112">
        <v>1948</v>
      </c>
      <c r="E26" s="112">
        <v>61817</v>
      </c>
      <c r="F26" s="112">
        <v>202659</v>
      </c>
      <c r="G26" s="82">
        <v>11.309048362315547</v>
      </c>
      <c r="H26" s="82">
        <v>4.0917492858343136</v>
      </c>
      <c r="I26" s="82">
        <v>24.574633866997253</v>
      </c>
      <c r="J26" s="82">
        <v>13.268911205364683</v>
      </c>
      <c r="K26" s="152"/>
      <c r="L26" s="152"/>
      <c r="M26" s="153"/>
    </row>
    <row r="27" spans="1:13" s="2" customFormat="1" ht="14.1" customHeight="1">
      <c r="A27" s="114" t="s">
        <v>132</v>
      </c>
      <c r="B27" s="115"/>
      <c r="C27" s="7"/>
      <c r="D27" s="7"/>
      <c r="E27" s="7"/>
      <c r="F27" s="7"/>
      <c r="G27" s="7"/>
      <c r="H27" s="7"/>
      <c r="I27" s="7"/>
      <c r="J27" s="7"/>
      <c r="K27" s="7"/>
      <c r="L27" s="83"/>
      <c r="M27" s="10"/>
    </row>
    <row r="28" spans="1:13" ht="11.1" customHeight="1">
      <c r="A28" s="116" t="s">
        <v>133</v>
      </c>
      <c r="B28" s="118"/>
      <c r="C28" s="19"/>
      <c r="D28" s="19"/>
      <c r="E28" s="20"/>
      <c r="F28" s="20"/>
      <c r="G28" s="19"/>
      <c r="H28" s="19"/>
      <c r="I28" s="19"/>
      <c r="J28" s="19"/>
      <c r="K28" s="105"/>
      <c r="L28" s="154"/>
      <c r="M28" s="8"/>
    </row>
    <row r="29" spans="1:13" ht="11.1" customHeight="1">
      <c r="A29" s="116" t="s">
        <v>134</v>
      </c>
      <c r="B29" s="118"/>
      <c r="C29" s="19"/>
      <c r="D29" s="19"/>
      <c r="E29" s="20"/>
      <c r="F29" s="20"/>
      <c r="G29" s="19"/>
      <c r="H29" s="19"/>
      <c r="I29" s="19"/>
      <c r="J29" s="19"/>
      <c r="K29" s="105"/>
      <c r="L29" s="154"/>
      <c r="M29" s="8"/>
    </row>
    <row r="30" spans="1:13" ht="18" customHeight="1">
      <c r="A30" s="89" t="s">
        <v>161</v>
      </c>
      <c r="B30" s="89"/>
      <c r="C30" s="19"/>
      <c r="D30" s="19"/>
      <c r="E30" s="20"/>
      <c r="F30" s="20"/>
      <c r="G30" s="19"/>
      <c r="H30" s="19"/>
      <c r="I30" s="19"/>
      <c r="J30" s="19"/>
      <c r="K30" s="13"/>
      <c r="L30" s="13"/>
      <c r="M30" s="8"/>
    </row>
  </sheetData>
  <phoneticPr fontId="0" type="noConversion"/>
  <pageMargins left="0.59055118110236227" right="0.59055118110236227" top="0.59055118110236227" bottom="0.39370078740157483" header="0.51181102362204722" footer="0.51181102362204722"/>
  <pageSetup paperSize="9" scale="80" orientation="portrait" horizontalDpi="4294967292" verticalDpi="4294967292" r:id="rId1"/>
  <headerFooter alignWithMargins="0">
    <oddFooter>&amp;L&amp;"Times New Roman,Regular"Schweizerische Sozialversicherungsstatistik, BSV&amp;R&amp;"Times New Roman,Regular"&amp;F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33"/>
  <sheetViews>
    <sheetView zoomScaleNormal="100" workbookViewId="0"/>
  </sheetViews>
  <sheetFormatPr baseColWidth="10" defaultColWidth="11" defaultRowHeight="12.75"/>
  <cols>
    <col min="1" max="1" width="7" style="1" customWidth="1"/>
    <col min="2" max="2" width="16.1640625" style="1" customWidth="1"/>
    <col min="3" max="3" width="12.33203125" style="1" customWidth="1"/>
    <col min="4" max="4" width="13" style="1" customWidth="1"/>
    <col min="5" max="5" width="12.33203125" style="1" customWidth="1"/>
    <col min="6" max="6" width="12.83203125" style="1" customWidth="1"/>
    <col min="7" max="9" width="13.1640625" style="1" customWidth="1"/>
    <col min="10" max="10" width="12.6640625" style="1" customWidth="1"/>
    <col min="11" max="11" width="13.1640625" style="1" customWidth="1"/>
    <col min="12" max="12" width="11" style="18" customWidth="1"/>
    <col min="13" max="13" width="2.1640625" style="1" customWidth="1"/>
    <col min="14" max="14" width="6.6640625" style="1" customWidth="1"/>
    <col min="15" max="15" width="10" style="1" customWidth="1"/>
    <col min="16" max="16" width="11.83203125" style="1" customWidth="1"/>
    <col min="17" max="16384" width="11" style="1"/>
  </cols>
  <sheetData>
    <row r="1" spans="1:12" ht="39.950000000000003" customHeight="1">
      <c r="A1" s="15" t="s">
        <v>72</v>
      </c>
      <c r="B1" s="85"/>
      <c r="L1" s="1"/>
    </row>
    <row r="2" spans="1:12" ht="18" customHeight="1">
      <c r="A2" s="133" t="s">
        <v>2</v>
      </c>
      <c r="B2" s="134"/>
      <c r="L2" s="135"/>
    </row>
    <row r="3" spans="1:12" s="2" customFormat="1" ht="30" customHeight="1">
      <c r="A3" s="86" t="s">
        <v>3</v>
      </c>
      <c r="B3" s="87"/>
      <c r="C3" s="73" t="s">
        <v>127</v>
      </c>
      <c r="D3" s="73"/>
      <c r="E3" s="73"/>
      <c r="F3" s="88"/>
      <c r="G3" s="72" t="s">
        <v>4</v>
      </c>
      <c r="H3" s="73"/>
      <c r="I3" s="136"/>
      <c r="J3" s="72"/>
      <c r="K3" s="89"/>
      <c r="L3" s="90"/>
    </row>
    <row r="4" spans="1:12" s="2" customFormat="1" ht="30" customHeight="1">
      <c r="A4" s="91"/>
      <c r="B4" s="92"/>
      <c r="C4" s="93" t="s">
        <v>31</v>
      </c>
      <c r="D4" s="93" t="s">
        <v>32</v>
      </c>
      <c r="E4" s="93" t="s">
        <v>33</v>
      </c>
      <c r="F4" s="94" t="s">
        <v>1</v>
      </c>
      <c r="G4" s="93" t="s">
        <v>31</v>
      </c>
      <c r="H4" s="93" t="s">
        <v>32</v>
      </c>
      <c r="I4" s="93" t="s">
        <v>33</v>
      </c>
      <c r="J4" s="95" t="s">
        <v>1</v>
      </c>
      <c r="K4" s="89"/>
      <c r="L4" s="96"/>
    </row>
    <row r="5" spans="1:12" s="2" customFormat="1" ht="18" customHeight="1">
      <c r="A5" s="137"/>
      <c r="B5" s="138"/>
      <c r="C5" s="74">
        <v>1</v>
      </c>
      <c r="D5" s="74">
        <f t="shared" ref="D5:J5" si="0">C5+1</f>
        <v>2</v>
      </c>
      <c r="E5" s="74">
        <f t="shared" si="0"/>
        <v>3</v>
      </c>
      <c r="F5" s="74">
        <v>4</v>
      </c>
      <c r="G5" s="74">
        <v>5</v>
      </c>
      <c r="H5" s="75">
        <f t="shared" si="0"/>
        <v>6</v>
      </c>
      <c r="I5" s="74">
        <f t="shared" si="0"/>
        <v>7</v>
      </c>
      <c r="J5" s="75">
        <f t="shared" si="0"/>
        <v>8</v>
      </c>
      <c r="K5" s="89"/>
      <c r="L5" s="139"/>
    </row>
    <row r="6" spans="1:12" ht="18" customHeight="1">
      <c r="A6" s="101" t="s">
        <v>5</v>
      </c>
      <c r="B6" s="102"/>
      <c r="C6" s="7" t="s">
        <v>25</v>
      </c>
      <c r="D6" s="7" t="s">
        <v>25</v>
      </c>
      <c r="E6" s="7"/>
      <c r="F6" s="7"/>
      <c r="G6" s="7"/>
      <c r="H6" s="7"/>
      <c r="I6" s="7"/>
      <c r="J6" s="7"/>
      <c r="K6" s="89"/>
      <c r="L6" s="8"/>
    </row>
    <row r="7" spans="1:12" ht="11.1" customHeight="1">
      <c r="A7" s="103" t="s">
        <v>6</v>
      </c>
      <c r="B7" s="104"/>
      <c r="C7" s="140">
        <v>35011</v>
      </c>
      <c r="D7" s="140">
        <v>41</v>
      </c>
      <c r="E7" s="140">
        <v>30084</v>
      </c>
      <c r="F7" s="141">
        <v>65136</v>
      </c>
      <c r="G7" s="76">
        <v>7.9663153487694771</v>
      </c>
      <c r="H7" s="76">
        <v>2.0644511581067473</v>
      </c>
      <c r="I7" s="76">
        <v>26.245354457103975</v>
      </c>
      <c r="J7" s="142">
        <v>11.713001258766409</v>
      </c>
      <c r="K7" s="89"/>
      <c r="L7" s="8"/>
    </row>
    <row r="8" spans="1:12" ht="11.1" customHeight="1">
      <c r="A8" s="103" t="s">
        <v>7</v>
      </c>
      <c r="B8" s="104"/>
      <c r="C8" s="140">
        <v>100910</v>
      </c>
      <c r="D8" s="140">
        <v>2078</v>
      </c>
      <c r="E8" s="140">
        <v>28245</v>
      </c>
      <c r="F8" s="141">
        <v>131233</v>
      </c>
      <c r="G8" s="76">
        <v>12.977326009822695</v>
      </c>
      <c r="H8" s="76">
        <v>4.5517271592228337</v>
      </c>
      <c r="I8" s="76">
        <v>22.48519296904853</v>
      </c>
      <c r="J8" s="142">
        <v>13.830655020361363</v>
      </c>
      <c r="K8" s="89"/>
      <c r="L8" s="8"/>
    </row>
    <row r="9" spans="1:12" ht="18" customHeight="1">
      <c r="A9" s="101" t="s">
        <v>8</v>
      </c>
      <c r="B9" s="102"/>
      <c r="C9" s="140" t="s">
        <v>25</v>
      </c>
      <c r="D9" s="140" t="s">
        <v>25</v>
      </c>
      <c r="E9" s="140"/>
      <c r="F9" s="141"/>
      <c r="G9" s="76"/>
      <c r="H9" s="76"/>
      <c r="I9" s="76"/>
      <c r="J9" s="142"/>
      <c r="K9" s="89"/>
      <c r="L9" s="8"/>
    </row>
    <row r="10" spans="1:12" ht="11.1" customHeight="1">
      <c r="A10" s="103" t="s">
        <v>9</v>
      </c>
      <c r="B10" s="104"/>
      <c r="C10" s="140">
        <v>115951</v>
      </c>
      <c r="D10" s="140">
        <v>1575</v>
      </c>
      <c r="E10" s="140">
        <v>44941</v>
      </c>
      <c r="F10" s="141">
        <v>162467</v>
      </c>
      <c r="G10" s="76">
        <v>10.252793961735613</v>
      </c>
      <c r="H10" s="76">
        <v>3.8031535991113903</v>
      </c>
      <c r="I10" s="76">
        <v>25.718193471592731</v>
      </c>
      <c r="J10" s="142">
        <v>12.060697301863737</v>
      </c>
      <c r="K10" s="89"/>
      <c r="L10" s="8"/>
    </row>
    <row r="11" spans="1:12" ht="11.1" customHeight="1">
      <c r="A11" s="103" t="s">
        <v>10</v>
      </c>
      <c r="B11" s="104"/>
      <c r="C11" s="140">
        <v>19970</v>
      </c>
      <c r="D11" s="140">
        <v>544</v>
      </c>
      <c r="E11" s="140">
        <v>13388</v>
      </c>
      <c r="F11" s="141">
        <v>33902</v>
      </c>
      <c r="G11" s="76">
        <v>23.17942289388769</v>
      </c>
      <c r="H11" s="76">
        <v>8.737552200449727</v>
      </c>
      <c r="I11" s="76">
        <v>20.440318788359953</v>
      </c>
      <c r="J11" s="142">
        <v>21.47354286221006</v>
      </c>
      <c r="K11" s="89"/>
      <c r="L11" s="8"/>
    </row>
    <row r="12" spans="1:12" ht="18" customHeight="1">
      <c r="A12" s="101" t="s">
        <v>11</v>
      </c>
      <c r="B12" s="102"/>
      <c r="C12" s="140" t="s">
        <v>25</v>
      </c>
      <c r="D12" s="140" t="s">
        <v>25</v>
      </c>
      <c r="E12" s="140"/>
      <c r="F12" s="141"/>
      <c r="G12" s="76"/>
      <c r="H12" s="76"/>
      <c r="I12" s="76"/>
      <c r="J12" s="142"/>
      <c r="K12" s="89"/>
      <c r="L12" s="8"/>
    </row>
    <row r="13" spans="1:12" ht="11.1" customHeight="1">
      <c r="A13" s="103" t="s">
        <v>12</v>
      </c>
      <c r="B13" s="104"/>
      <c r="C13" s="140">
        <v>95521</v>
      </c>
      <c r="D13" s="140">
        <v>2085</v>
      </c>
      <c r="E13" s="140">
        <v>42656</v>
      </c>
      <c r="F13" s="141">
        <v>140262</v>
      </c>
      <c r="G13" s="76" t="s">
        <v>26</v>
      </c>
      <c r="H13" s="76" t="s">
        <v>26</v>
      </c>
      <c r="I13" s="76" t="s">
        <v>26</v>
      </c>
      <c r="J13" s="142" t="s">
        <v>26</v>
      </c>
      <c r="K13" s="89"/>
      <c r="L13" s="8"/>
    </row>
    <row r="14" spans="1:12" ht="11.1" customHeight="1">
      <c r="A14" s="103" t="s">
        <v>13</v>
      </c>
      <c r="B14" s="104"/>
      <c r="C14" s="140">
        <v>40400</v>
      </c>
      <c r="D14" s="140">
        <v>34</v>
      </c>
      <c r="E14" s="140">
        <v>15673</v>
      </c>
      <c r="F14" s="141">
        <v>56107</v>
      </c>
      <c r="G14" s="76" t="s">
        <v>26</v>
      </c>
      <c r="H14" s="76" t="s">
        <v>26</v>
      </c>
      <c r="I14" s="76" t="s">
        <v>26</v>
      </c>
      <c r="J14" s="142" t="s">
        <v>26</v>
      </c>
      <c r="K14" s="89"/>
      <c r="L14" s="8"/>
    </row>
    <row r="15" spans="1:12" ht="18" customHeight="1">
      <c r="A15" s="101" t="s">
        <v>14</v>
      </c>
      <c r="B15" s="102"/>
      <c r="C15" s="140" t="s">
        <v>25</v>
      </c>
      <c r="D15" s="140" t="s">
        <v>25</v>
      </c>
      <c r="E15" s="140"/>
      <c r="F15" s="141"/>
      <c r="G15" s="76"/>
      <c r="H15" s="76"/>
      <c r="I15" s="76"/>
      <c r="J15" s="142"/>
      <c r="K15" s="89"/>
      <c r="L15" s="8"/>
    </row>
    <row r="16" spans="1:12" ht="11.1" customHeight="1">
      <c r="A16" s="103" t="s">
        <v>15</v>
      </c>
      <c r="B16" s="104"/>
      <c r="C16" s="140">
        <v>24006</v>
      </c>
      <c r="D16" s="140" t="s">
        <v>28</v>
      </c>
      <c r="E16" s="140">
        <v>32816</v>
      </c>
      <c r="F16" s="141">
        <v>56822</v>
      </c>
      <c r="G16" s="76">
        <v>22.515475520540239</v>
      </c>
      <c r="H16" s="76" t="s">
        <v>28</v>
      </c>
      <c r="I16" s="76">
        <v>48.724573125463991</v>
      </c>
      <c r="J16" s="142">
        <v>32.661953210323617</v>
      </c>
      <c r="K16" s="89"/>
      <c r="L16" s="8"/>
    </row>
    <row r="17" spans="1:12" ht="11.1" customHeight="1">
      <c r="A17" s="103" t="s">
        <v>16</v>
      </c>
      <c r="B17" s="104"/>
      <c r="C17" s="140">
        <v>32409</v>
      </c>
      <c r="D17" s="140" t="s">
        <v>28</v>
      </c>
      <c r="E17" s="140">
        <v>12466</v>
      </c>
      <c r="F17" s="141">
        <v>44875</v>
      </c>
      <c r="G17" s="76">
        <v>4.7080101106946746</v>
      </c>
      <c r="H17" s="76" t="s">
        <v>28</v>
      </c>
      <c r="I17" s="76">
        <v>9.0495306817274397</v>
      </c>
      <c r="J17" s="142">
        <v>5.4319340832529388</v>
      </c>
      <c r="K17" s="89"/>
      <c r="L17" s="8"/>
    </row>
    <row r="18" spans="1:12" ht="11.1" customHeight="1">
      <c r="A18" s="103" t="s">
        <v>17</v>
      </c>
      <c r="B18" s="104"/>
      <c r="C18" s="140">
        <v>55205</v>
      </c>
      <c r="D18" s="140">
        <v>1896</v>
      </c>
      <c r="E18" s="140">
        <v>1568</v>
      </c>
      <c r="F18" s="141">
        <v>58669</v>
      </c>
      <c r="G18" s="76">
        <v>15.959814975426422</v>
      </c>
      <c r="H18" s="76">
        <v>4.3007825791085406</v>
      </c>
      <c r="I18" s="76">
        <v>29.906542056074763</v>
      </c>
      <c r="J18" s="142">
        <v>14.844343012134766</v>
      </c>
      <c r="K18" s="89"/>
      <c r="L18" s="8"/>
    </row>
    <row r="19" spans="1:12" ht="11.1" customHeight="1">
      <c r="A19" s="103" t="s">
        <v>30</v>
      </c>
      <c r="B19" s="104"/>
      <c r="C19" s="140">
        <v>24301</v>
      </c>
      <c r="D19" s="140">
        <v>223</v>
      </c>
      <c r="E19" s="140">
        <v>11479</v>
      </c>
      <c r="F19" s="141">
        <v>36003</v>
      </c>
      <c r="G19" s="76">
        <v>31.901542500820479</v>
      </c>
      <c r="H19" s="76">
        <v>6.2746201463140121</v>
      </c>
      <c r="I19" s="76">
        <v>38.396440995450895</v>
      </c>
      <c r="J19" s="142">
        <v>32.841961231470925</v>
      </c>
      <c r="K19" s="89"/>
      <c r="L19" s="8"/>
    </row>
    <row r="20" spans="1:12" ht="18" customHeight="1">
      <c r="A20" s="101" t="s">
        <v>128</v>
      </c>
      <c r="B20" s="102"/>
      <c r="C20" s="140" t="s">
        <v>25</v>
      </c>
      <c r="D20" s="140" t="s">
        <v>25</v>
      </c>
      <c r="E20" s="140"/>
      <c r="F20" s="141"/>
      <c r="G20" s="76"/>
      <c r="H20" s="76"/>
      <c r="I20" s="76"/>
      <c r="J20" s="142"/>
      <c r="K20" s="89"/>
      <c r="L20" s="8"/>
    </row>
    <row r="21" spans="1:12" ht="11.1" customHeight="1">
      <c r="A21" s="103" t="s">
        <v>18</v>
      </c>
      <c r="B21" s="104"/>
      <c r="C21" s="140">
        <v>0</v>
      </c>
      <c r="D21" s="140">
        <v>0</v>
      </c>
      <c r="E21" s="140">
        <v>3622</v>
      </c>
      <c r="F21" s="141">
        <v>3622</v>
      </c>
      <c r="G21" s="76" t="s">
        <v>28</v>
      </c>
      <c r="H21" s="76" t="s">
        <v>28</v>
      </c>
      <c r="I21" s="76">
        <v>50.664428591411379</v>
      </c>
      <c r="J21" s="142">
        <v>50.235783633841891</v>
      </c>
      <c r="K21" s="89"/>
      <c r="L21" s="8"/>
    </row>
    <row r="22" spans="1:12" ht="11.1" customHeight="1">
      <c r="A22" s="103" t="s">
        <v>19</v>
      </c>
      <c r="B22" s="104"/>
      <c r="C22" s="140">
        <v>10</v>
      </c>
      <c r="D22" s="140">
        <v>622</v>
      </c>
      <c r="E22" s="140">
        <v>32062</v>
      </c>
      <c r="F22" s="141">
        <v>32694</v>
      </c>
      <c r="G22" s="76">
        <v>2.2172949002217295</v>
      </c>
      <c r="H22" s="76">
        <v>5.0141072148327286</v>
      </c>
      <c r="I22" s="76">
        <v>31.419471801656133</v>
      </c>
      <c r="J22" s="142">
        <v>28.454060452041325</v>
      </c>
      <c r="K22" s="89"/>
      <c r="L22" s="8"/>
    </row>
    <row r="23" spans="1:12" ht="11.1" customHeight="1">
      <c r="A23" s="103" t="s">
        <v>20</v>
      </c>
      <c r="B23" s="104"/>
      <c r="C23" s="140">
        <v>1280</v>
      </c>
      <c r="D23" s="140">
        <v>838</v>
      </c>
      <c r="E23" s="140">
        <v>16101</v>
      </c>
      <c r="F23" s="141">
        <v>18219</v>
      </c>
      <c r="G23" s="76">
        <v>10.25230276331598</v>
      </c>
      <c r="H23" s="76">
        <v>3.2883377805681997</v>
      </c>
      <c r="I23" s="76">
        <v>17.524707214071139</v>
      </c>
      <c r="J23" s="142">
        <v>14.031345065270129</v>
      </c>
      <c r="K23" s="89"/>
      <c r="L23" s="8"/>
    </row>
    <row r="24" spans="1:12" ht="11.1" customHeight="1">
      <c r="A24" s="103" t="s">
        <v>21</v>
      </c>
      <c r="B24" s="104"/>
      <c r="C24" s="140">
        <v>6054</v>
      </c>
      <c r="D24" s="140">
        <v>630</v>
      </c>
      <c r="E24" s="140">
        <v>6544</v>
      </c>
      <c r="F24" s="141">
        <v>13228</v>
      </c>
      <c r="G24" s="76">
        <v>5.1298563741897212</v>
      </c>
      <c r="H24" s="76">
        <v>6.638566912539515</v>
      </c>
      <c r="I24" s="76">
        <v>16.958639991707265</v>
      </c>
      <c r="J24" s="142">
        <v>7.9642128205282585</v>
      </c>
      <c r="K24" s="89"/>
      <c r="L24" s="10"/>
    </row>
    <row r="25" spans="1:12" ht="11.1" customHeight="1">
      <c r="A25" s="103" t="s">
        <v>22</v>
      </c>
      <c r="B25" s="104"/>
      <c r="C25" s="140">
        <v>72090</v>
      </c>
      <c r="D25" s="140">
        <v>23</v>
      </c>
      <c r="E25" s="140" t="s">
        <v>28</v>
      </c>
      <c r="F25" s="141">
        <v>72113</v>
      </c>
      <c r="G25" s="76">
        <v>8.9836253520424698</v>
      </c>
      <c r="H25" s="76">
        <v>13.609467455621301</v>
      </c>
      <c r="I25" s="140" t="s">
        <v>28</v>
      </c>
      <c r="J25" s="142">
        <v>8.9780891944955936</v>
      </c>
      <c r="K25" s="89"/>
      <c r="L25" s="10"/>
    </row>
    <row r="26" spans="1:12" ht="11.1" customHeight="1">
      <c r="A26" s="103" t="s">
        <v>23</v>
      </c>
      <c r="B26" s="104"/>
      <c r="C26" s="140">
        <v>56487</v>
      </c>
      <c r="D26" s="140">
        <v>6</v>
      </c>
      <c r="E26" s="140" t="s">
        <v>28</v>
      </c>
      <c r="F26" s="141">
        <v>56493</v>
      </c>
      <c r="G26" s="76">
        <v>19.913488588531422</v>
      </c>
      <c r="H26" s="76">
        <v>18.75</v>
      </c>
      <c r="I26" s="140" t="s">
        <v>28</v>
      </c>
      <c r="J26" s="142">
        <v>19.913216964638202</v>
      </c>
      <c r="K26" s="89"/>
      <c r="L26" s="10"/>
    </row>
    <row r="27" spans="1:12" ht="18" customHeight="1">
      <c r="A27" s="143" t="s">
        <v>24</v>
      </c>
      <c r="B27" s="144"/>
      <c r="C27" s="145">
        <v>135921</v>
      </c>
      <c r="D27" s="145">
        <v>2119</v>
      </c>
      <c r="E27" s="145">
        <v>58329</v>
      </c>
      <c r="F27" s="145">
        <v>196369</v>
      </c>
      <c r="G27" s="77">
        <v>11.167840930098802</v>
      </c>
      <c r="H27" s="77">
        <v>4.448036272801696</v>
      </c>
      <c r="I27" s="77">
        <v>24.279268404358938</v>
      </c>
      <c r="J27" s="77">
        <v>13.048155560694132</v>
      </c>
      <c r="K27" s="89"/>
      <c r="L27" s="10"/>
    </row>
    <row r="28" spans="1:12" s="149" customFormat="1" ht="6" customHeight="1" thickBot="1">
      <c r="A28" s="146"/>
      <c r="B28" s="147"/>
      <c r="C28" s="78"/>
      <c r="D28" s="78"/>
      <c r="E28" s="78"/>
      <c r="F28" s="78"/>
      <c r="G28" s="78"/>
      <c r="H28" s="78"/>
      <c r="I28" s="78"/>
      <c r="J28" s="78"/>
      <c r="K28" s="89"/>
      <c r="L28" s="148"/>
    </row>
    <row r="29" spans="1:12" s="2" customFormat="1" ht="14.1" customHeight="1">
      <c r="A29" s="115" t="s">
        <v>27</v>
      </c>
      <c r="B29" s="115"/>
      <c r="C29" s="7"/>
      <c r="D29" s="7"/>
      <c r="E29" s="7"/>
      <c r="F29" s="7"/>
      <c r="G29" s="7"/>
      <c r="H29" s="7"/>
      <c r="I29" s="7"/>
      <c r="J29" s="7"/>
      <c r="K29" s="7"/>
      <c r="L29" s="10"/>
    </row>
    <row r="30" spans="1:12" ht="11.1" customHeight="1">
      <c r="A30" s="118" t="s">
        <v>34</v>
      </c>
      <c r="B30" s="118"/>
      <c r="C30" s="19"/>
      <c r="D30" s="19"/>
      <c r="E30" s="20"/>
      <c r="F30" s="20"/>
      <c r="G30" s="19"/>
      <c r="H30" s="19"/>
      <c r="I30" s="19"/>
      <c r="J30" s="19"/>
      <c r="K30" s="105"/>
      <c r="L30" s="8"/>
    </row>
    <row r="31" spans="1:12" ht="11.1" customHeight="1">
      <c r="A31" s="118" t="s">
        <v>29</v>
      </c>
      <c r="B31" s="118"/>
      <c r="C31" s="19"/>
      <c r="D31" s="19"/>
      <c r="E31" s="20"/>
      <c r="F31" s="20"/>
      <c r="G31" s="19"/>
      <c r="H31" s="19"/>
      <c r="I31" s="19"/>
      <c r="J31" s="19"/>
      <c r="K31" s="105"/>
      <c r="L31" s="8"/>
    </row>
    <row r="32" spans="1:12" ht="18" customHeight="1">
      <c r="A32" s="89" t="s">
        <v>161</v>
      </c>
      <c r="B32" s="89"/>
      <c r="C32" s="19"/>
      <c r="D32" s="19"/>
      <c r="E32" s="20"/>
      <c r="F32" s="20"/>
      <c r="G32" s="19"/>
      <c r="H32" s="19"/>
      <c r="I32" s="19"/>
      <c r="J32" s="19"/>
      <c r="K32" s="13"/>
      <c r="L32" s="8"/>
    </row>
    <row r="33" spans="1:12" ht="66.95" customHeight="1">
      <c r="A33" s="150"/>
      <c r="B33" s="150"/>
      <c r="C33" s="79"/>
      <c r="D33" s="79"/>
      <c r="E33" s="151"/>
      <c r="F33" s="151"/>
      <c r="G33" s="79"/>
      <c r="H33" s="79"/>
      <c r="I33" s="79"/>
      <c r="J33" s="79"/>
      <c r="K33" s="11"/>
      <c r="L33" s="8"/>
    </row>
  </sheetData>
  <phoneticPr fontId="0" type="noConversion"/>
  <pageMargins left="0.59055118110236227" right="0.59055118110236227" top="0.59055118110236227" bottom="0.39370078740157483" header="0.51181102362204722" footer="0.51181102362204722"/>
  <pageSetup scale="80"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79"/>
  <sheetViews>
    <sheetView zoomScaleNormal="100" workbookViewId="0">
      <selection activeCell="F34" sqref="F34"/>
    </sheetView>
  </sheetViews>
  <sheetFormatPr baseColWidth="10" defaultColWidth="11" defaultRowHeight="12.75" outlineLevelRow="1"/>
  <cols>
    <col min="1" max="2" width="46.83203125" style="1" customWidth="1"/>
    <col min="3" max="9" width="12.83203125" style="1" customWidth="1"/>
    <col min="10" max="10" width="13.83203125" style="1" customWidth="1"/>
    <col min="11" max="11" width="13.1640625" style="1" customWidth="1"/>
    <col min="12" max="12" width="13.1640625" style="18" customWidth="1"/>
    <col min="13" max="13" width="11" style="18" customWidth="1"/>
    <col min="14" max="14" width="9" style="1" bestFit="1" customWidth="1"/>
    <col min="15" max="15" width="6.6640625" style="1" customWidth="1"/>
    <col min="16" max="16" width="10" style="1" customWidth="1"/>
    <col min="17" max="17" width="11.83203125" style="1" customWidth="1"/>
    <col min="18" max="16384" width="11" style="1"/>
  </cols>
  <sheetData>
    <row r="1" spans="1:19" s="25" customFormat="1" ht="108" customHeight="1">
      <c r="A1" s="132" t="str">
        <f>CONCATENATE("PC 7A
Bénéficiaires par critères démographiques ",B101)</f>
        <v>PC 7A
Bénéficiaires par critères démographiques 2020</v>
      </c>
      <c r="B1" s="132" t="str">
        <f>CONCATENATE("EL 7A
Bezüger/-innen ",B101,", nach demographischen Merkmalen")</f>
        <v>EL 7A
Bezüger/-innen 2020, nach demographischen Merkmalen</v>
      </c>
      <c r="L1" s="61"/>
    </row>
    <row r="2" spans="1:19" s="26" customFormat="1" ht="30" customHeight="1">
      <c r="A2" s="28"/>
      <c r="C2" s="231" t="s">
        <v>119</v>
      </c>
      <c r="D2" s="232"/>
      <c r="E2" s="232"/>
      <c r="F2" s="233"/>
      <c r="G2" s="234" t="s">
        <v>120</v>
      </c>
      <c r="H2" s="235"/>
      <c r="I2" s="235"/>
      <c r="J2" s="236"/>
      <c r="L2" s="61"/>
      <c r="M2" s="27"/>
    </row>
    <row r="3" spans="1:19" s="26" customFormat="1" ht="30" customHeight="1">
      <c r="A3" s="28"/>
      <c r="B3" s="28"/>
      <c r="C3" s="47" t="s">
        <v>85</v>
      </c>
      <c r="D3" s="47" t="s">
        <v>86</v>
      </c>
      <c r="E3" s="47" t="s">
        <v>87</v>
      </c>
      <c r="F3" s="156" t="s">
        <v>24</v>
      </c>
      <c r="G3" s="47" t="s">
        <v>85</v>
      </c>
      <c r="H3" s="47" t="s">
        <v>86</v>
      </c>
      <c r="I3" s="47" t="s">
        <v>87</v>
      </c>
      <c r="J3" s="156" t="s">
        <v>24</v>
      </c>
      <c r="L3" s="61"/>
      <c r="M3" s="28"/>
    </row>
    <row r="4" spans="1:19" s="25" customFormat="1" ht="15.75" customHeight="1">
      <c r="A4" s="38"/>
      <c r="B4" s="39"/>
      <c r="C4" s="56"/>
      <c r="D4" s="56"/>
      <c r="E4" s="56"/>
      <c r="F4" s="56"/>
      <c r="G4" s="56"/>
      <c r="H4" s="56"/>
      <c r="I4" s="56"/>
      <c r="J4" s="56"/>
    </row>
    <row r="5" spans="1:19" s="26" customFormat="1" ht="30" customHeight="1">
      <c r="A5" s="28"/>
      <c r="C5" s="231" t="s">
        <v>121</v>
      </c>
      <c r="D5" s="232"/>
      <c r="E5" s="232"/>
      <c r="F5" s="233"/>
      <c r="G5" s="234" t="s">
        <v>122</v>
      </c>
      <c r="H5" s="235"/>
      <c r="I5" s="235"/>
      <c r="J5" s="236"/>
      <c r="L5" s="61"/>
      <c r="M5" s="27"/>
    </row>
    <row r="6" spans="1:19" s="26" customFormat="1" ht="30" customHeight="1">
      <c r="A6" s="28"/>
      <c r="B6" s="28"/>
      <c r="C6" s="47" t="s">
        <v>82</v>
      </c>
      <c r="D6" s="47" t="s">
        <v>83</v>
      </c>
      <c r="E6" s="47" t="s">
        <v>84</v>
      </c>
      <c r="F6" s="156" t="s">
        <v>24</v>
      </c>
      <c r="G6" s="47" t="s">
        <v>82</v>
      </c>
      <c r="H6" s="47" t="s">
        <v>83</v>
      </c>
      <c r="I6" s="47" t="s">
        <v>84</v>
      </c>
      <c r="J6" s="156" t="s">
        <v>24</v>
      </c>
      <c r="L6" s="61"/>
      <c r="M6" s="28"/>
    </row>
    <row r="7" spans="1:19" ht="15.75" hidden="1" customHeight="1" outlineLevel="1">
      <c r="A7" s="51" t="s">
        <v>48</v>
      </c>
      <c r="B7" s="51" t="s">
        <v>5</v>
      </c>
      <c r="C7" s="31"/>
      <c r="D7" s="7"/>
      <c r="E7" s="7"/>
      <c r="G7" s="7"/>
      <c r="H7" s="7"/>
      <c r="I7" s="7"/>
      <c r="J7" s="34"/>
      <c r="L7" s="61"/>
      <c r="M7" s="28"/>
      <c r="N7" s="26"/>
      <c r="O7" s="26"/>
      <c r="P7" s="5"/>
    </row>
    <row r="8" spans="1:19" ht="15.75" hidden="1" customHeight="1" outlineLevel="1">
      <c r="A8" s="42" t="s">
        <v>49</v>
      </c>
      <c r="B8" s="42" t="s">
        <v>6</v>
      </c>
      <c r="C8" s="32">
        <v>74415</v>
      </c>
      <c r="D8" s="21">
        <v>100</v>
      </c>
      <c r="E8" s="21">
        <v>61513</v>
      </c>
      <c r="F8" s="22">
        <v>136028</v>
      </c>
      <c r="G8" s="23">
        <v>0.10083913351002199</v>
      </c>
      <c r="H8" s="23">
        <v>6.0075093867334166E-2</v>
      </c>
      <c r="I8" s="23">
        <v>0.50128205128205128</v>
      </c>
      <c r="J8" s="35">
        <v>0.15555028800341336</v>
      </c>
      <c r="K8" s="13"/>
      <c r="L8" s="155"/>
      <c r="M8" s="155"/>
      <c r="N8" s="155"/>
      <c r="O8" s="26"/>
      <c r="P8" s="48"/>
      <c r="Q8" s="49"/>
      <c r="R8" s="49"/>
      <c r="S8" s="49"/>
    </row>
    <row r="9" spans="1:19" ht="15.75" hidden="1" customHeight="1" outlineLevel="1">
      <c r="A9" s="42" t="s">
        <v>50</v>
      </c>
      <c r="B9" s="42" t="s">
        <v>7</v>
      </c>
      <c r="C9" s="32">
        <v>144488</v>
      </c>
      <c r="D9" s="21">
        <v>3617</v>
      </c>
      <c r="E9" s="21">
        <v>57577</v>
      </c>
      <c r="F9" s="22">
        <v>205682</v>
      </c>
      <c r="G9" s="23">
        <v>0.14659309479023744</v>
      </c>
      <c r="H9" s="23">
        <v>9.5629655338121039E-2</v>
      </c>
      <c r="I9" s="23">
        <v>0.48264074871205553</v>
      </c>
      <c r="J9" s="35">
        <v>0.17668524648881981</v>
      </c>
      <c r="K9" s="13"/>
      <c r="M9" s="28"/>
      <c r="N9" s="26"/>
      <c r="O9" s="26"/>
      <c r="P9" s="48"/>
      <c r="Q9" s="49"/>
      <c r="R9" s="49"/>
      <c r="S9" s="49"/>
    </row>
    <row r="10" spans="1:19" ht="15.75" hidden="1" customHeight="1" outlineLevel="1">
      <c r="A10" s="41" t="s">
        <v>51</v>
      </c>
      <c r="B10" s="41" t="s">
        <v>8</v>
      </c>
      <c r="C10" s="32"/>
      <c r="D10" s="21"/>
      <c r="E10" s="21"/>
      <c r="F10" s="22"/>
      <c r="G10" s="23"/>
      <c r="H10" s="23"/>
      <c r="I10" s="23"/>
      <c r="J10" s="35"/>
      <c r="K10" s="11"/>
      <c r="L10" s="61"/>
      <c r="M10" s="28"/>
      <c r="N10" s="26"/>
      <c r="O10" s="26"/>
      <c r="P10" s="48"/>
      <c r="Q10" s="49"/>
      <c r="R10" s="49"/>
      <c r="S10" s="49"/>
    </row>
    <row r="11" spans="1:19" ht="15.75" hidden="1" customHeight="1" outlineLevel="1">
      <c r="A11" s="42" t="s">
        <v>52</v>
      </c>
      <c r="B11" s="42" t="s">
        <v>88</v>
      </c>
      <c r="C11" s="32">
        <v>167428</v>
      </c>
      <c r="D11" s="21">
        <v>2055</v>
      </c>
      <c r="E11" s="21">
        <v>89459</v>
      </c>
      <c r="F11" s="22">
        <v>258942</v>
      </c>
      <c r="G11" s="23">
        <v>0.10991458917372525</v>
      </c>
      <c r="H11" s="23">
        <v>6.4544734758511482E-2</v>
      </c>
      <c r="I11" s="23">
        <v>0.49136456117636179</v>
      </c>
      <c r="J11" s="35">
        <v>0.14785391079508728</v>
      </c>
      <c r="K11" s="13"/>
      <c r="L11" s="155"/>
      <c r="M11" s="155"/>
      <c r="N11" s="155"/>
      <c r="O11" s="26"/>
      <c r="P11" s="48"/>
      <c r="Q11" s="49"/>
      <c r="R11" s="49"/>
      <c r="S11" s="49"/>
    </row>
    <row r="12" spans="1:19" ht="15.75" hidden="1" customHeight="1" outlineLevel="1">
      <c r="A12" s="42" t="s">
        <v>53</v>
      </c>
      <c r="B12" s="42" t="s">
        <v>89</v>
      </c>
      <c r="C12" s="32">
        <v>51475</v>
      </c>
      <c r="D12" s="21">
        <v>1662</v>
      </c>
      <c r="E12" s="21">
        <v>29631</v>
      </c>
      <c r="F12" s="22">
        <v>82768</v>
      </c>
      <c r="G12" s="23">
        <v>0.27202821093347385</v>
      </c>
      <c r="H12" s="23">
        <v>0.21925133689839568</v>
      </c>
      <c r="I12" s="23">
        <v>0.49688573645129108</v>
      </c>
      <c r="J12" s="35">
        <v>0.31530355890525269</v>
      </c>
      <c r="K12" s="15"/>
      <c r="L12" s="7"/>
      <c r="M12" s="28"/>
      <c r="N12" s="26"/>
      <c r="O12" s="26"/>
      <c r="P12" s="48"/>
      <c r="Q12" s="49"/>
      <c r="R12" s="49"/>
      <c r="S12" s="49"/>
    </row>
    <row r="13" spans="1:19" ht="15.75" customHeight="1" collapsed="1">
      <c r="A13" s="51" t="s">
        <v>159</v>
      </c>
      <c r="B13" s="51" t="s">
        <v>75</v>
      </c>
      <c r="C13" s="32"/>
      <c r="D13" s="21"/>
      <c r="E13" s="21"/>
      <c r="F13" s="22"/>
      <c r="G13" s="23"/>
      <c r="H13" s="23"/>
      <c r="I13" s="23"/>
      <c r="J13" s="35"/>
      <c r="K13" s="16"/>
      <c r="L13" s="61"/>
      <c r="M13" s="28"/>
      <c r="N13" s="26"/>
      <c r="O13" s="26"/>
      <c r="P13" s="48"/>
      <c r="Q13" s="49"/>
      <c r="R13" s="49"/>
      <c r="S13" s="49"/>
    </row>
    <row r="14" spans="1:19" ht="15.75" customHeight="1">
      <c r="A14" s="42" t="s">
        <v>79</v>
      </c>
      <c r="B14" s="42" t="s">
        <v>41</v>
      </c>
      <c r="C14" s="32">
        <v>171259</v>
      </c>
      <c r="D14" s="21">
        <v>3685</v>
      </c>
      <c r="E14" s="21">
        <v>97027</v>
      </c>
      <c r="F14" s="22">
        <v>271971</v>
      </c>
      <c r="G14" s="23" t="s">
        <v>91</v>
      </c>
      <c r="H14" s="23" t="s">
        <v>91</v>
      </c>
      <c r="I14" s="23" t="s">
        <v>91</v>
      </c>
      <c r="J14" s="35" t="s">
        <v>91</v>
      </c>
      <c r="K14" s="17"/>
      <c r="L14" s="155"/>
      <c r="M14" s="155"/>
      <c r="N14" s="155"/>
      <c r="O14" s="26"/>
      <c r="P14" s="48"/>
      <c r="Q14" s="49"/>
      <c r="R14" s="49"/>
      <c r="S14" s="49"/>
    </row>
    <row r="15" spans="1:19" ht="15.75" customHeight="1">
      <c r="A15" s="42" t="s">
        <v>56</v>
      </c>
      <c r="B15" s="42" t="s">
        <v>0</v>
      </c>
      <c r="C15" s="32">
        <v>47644</v>
      </c>
      <c r="D15" s="21">
        <v>32</v>
      </c>
      <c r="E15" s="21">
        <v>22063</v>
      </c>
      <c r="F15" s="22">
        <v>69739</v>
      </c>
      <c r="G15" s="23" t="s">
        <v>91</v>
      </c>
      <c r="H15" s="23" t="s">
        <v>91</v>
      </c>
      <c r="I15" s="23" t="s">
        <v>91</v>
      </c>
      <c r="J15" s="35" t="s">
        <v>91</v>
      </c>
      <c r="K15" s="17"/>
      <c r="L15" s="7"/>
      <c r="M15" s="28"/>
      <c r="N15" s="26"/>
      <c r="O15" s="26"/>
      <c r="P15" s="48"/>
      <c r="Q15" s="49"/>
      <c r="R15" s="49"/>
      <c r="S15" s="49"/>
    </row>
    <row r="16" spans="1:19" ht="15.75" hidden="1" customHeight="1" outlineLevel="1">
      <c r="A16" s="41" t="s">
        <v>57</v>
      </c>
      <c r="B16" s="41" t="s">
        <v>76</v>
      </c>
      <c r="C16" s="32"/>
      <c r="D16" s="21"/>
      <c r="E16" s="21"/>
      <c r="F16" s="22"/>
      <c r="G16" s="22"/>
      <c r="H16" s="23"/>
      <c r="I16" s="23"/>
      <c r="J16" s="35"/>
      <c r="K16" s="17"/>
      <c r="L16" s="71"/>
      <c r="M16" s="28"/>
      <c r="N16" s="26"/>
      <c r="O16" s="26"/>
      <c r="P16" s="48"/>
      <c r="Q16" s="49"/>
      <c r="R16" s="49"/>
      <c r="S16" s="49"/>
    </row>
    <row r="17" spans="1:19" ht="15.75" hidden="1" customHeight="1" outlineLevel="1">
      <c r="A17" s="42" t="s">
        <v>58</v>
      </c>
      <c r="B17" s="42" t="s">
        <v>15</v>
      </c>
      <c r="C17" s="32">
        <v>33532</v>
      </c>
      <c r="D17" s="21">
        <v>103</v>
      </c>
      <c r="E17" s="21">
        <v>70198</v>
      </c>
      <c r="F17" s="22">
        <v>103833</v>
      </c>
      <c r="G17" s="23">
        <v>0.25960197842427074</v>
      </c>
      <c r="H17" s="23" t="s">
        <v>28</v>
      </c>
      <c r="I17" s="23">
        <v>0.6729243142715261</v>
      </c>
      <c r="J17" s="35">
        <v>0.44370926841089464</v>
      </c>
      <c r="L17" s="155"/>
      <c r="M17" s="155"/>
      <c r="N17" s="155"/>
      <c r="O17" s="26"/>
      <c r="P17" s="48"/>
      <c r="Q17" s="49"/>
      <c r="R17" s="49"/>
      <c r="S17" s="49"/>
    </row>
    <row r="18" spans="1:19" ht="15.75" hidden="1" customHeight="1" outlineLevel="1">
      <c r="A18" s="42" t="s">
        <v>59</v>
      </c>
      <c r="B18" s="42" t="s">
        <v>16</v>
      </c>
      <c r="C18" s="32">
        <v>66060</v>
      </c>
      <c r="D18" s="21">
        <v>16</v>
      </c>
      <c r="E18" s="21">
        <v>25791</v>
      </c>
      <c r="F18" s="22">
        <v>91867</v>
      </c>
      <c r="G18" s="23">
        <v>6.2860248640955227E-2</v>
      </c>
      <c r="H18" s="23" t="s">
        <v>28</v>
      </c>
      <c r="I18" s="23">
        <v>0.2240311194352399</v>
      </c>
      <c r="J18" s="35">
        <v>7.3896352221579711E-2</v>
      </c>
      <c r="L18" s="71"/>
      <c r="M18" s="28"/>
      <c r="N18" s="26"/>
      <c r="O18" s="26"/>
      <c r="P18" s="48"/>
      <c r="Q18" s="49"/>
      <c r="R18" s="49"/>
      <c r="S18" s="49"/>
    </row>
    <row r="19" spans="1:19" ht="15.75" hidden="1" customHeight="1" outlineLevel="1">
      <c r="A19" s="42" t="s">
        <v>60</v>
      </c>
      <c r="B19" s="42" t="s">
        <v>17</v>
      </c>
      <c r="C19" s="32">
        <v>57960</v>
      </c>
      <c r="D19" s="21">
        <v>2965</v>
      </c>
      <c r="E19" s="21">
        <v>1157</v>
      </c>
      <c r="F19" s="22">
        <v>62082</v>
      </c>
      <c r="G19" s="23">
        <v>0.16499956959628131</v>
      </c>
      <c r="H19" s="23">
        <v>8.798585513500555E-2</v>
      </c>
      <c r="I19" s="23">
        <v>0.31177633436882235</v>
      </c>
      <c r="J19" s="35">
        <v>0.15968034871049763</v>
      </c>
      <c r="L19" s="71"/>
      <c r="M19" s="28"/>
      <c r="N19" s="26"/>
      <c r="O19" s="26"/>
      <c r="P19" s="48"/>
      <c r="Q19" s="49"/>
      <c r="R19" s="49"/>
      <c r="S19" s="49"/>
    </row>
    <row r="20" spans="1:19" ht="15.75" hidden="1" customHeight="1" outlineLevel="1">
      <c r="A20" s="42" t="s">
        <v>123</v>
      </c>
      <c r="B20" s="42" t="s">
        <v>124</v>
      </c>
      <c r="C20" s="32">
        <v>61351</v>
      </c>
      <c r="D20" s="21">
        <v>633</v>
      </c>
      <c r="E20" s="21">
        <v>21944</v>
      </c>
      <c r="F20" s="22">
        <v>83928</v>
      </c>
      <c r="G20" s="23">
        <v>0.24777121592104198</v>
      </c>
      <c r="H20" s="23">
        <v>0.11079845233907842</v>
      </c>
      <c r="I20" s="23">
        <v>0.51006569188387374</v>
      </c>
      <c r="J20" s="35">
        <v>0.28284869844300675</v>
      </c>
      <c r="L20" s="7"/>
      <c r="M20" s="28"/>
      <c r="N20" s="26"/>
      <c r="O20" s="26"/>
      <c r="P20" s="48"/>
      <c r="Q20" s="49"/>
      <c r="R20" s="49"/>
      <c r="S20" s="49"/>
    </row>
    <row r="21" spans="1:19" ht="15.75" customHeight="1" collapsed="1">
      <c r="A21" s="41" t="s">
        <v>125</v>
      </c>
      <c r="B21" s="41" t="s">
        <v>126</v>
      </c>
      <c r="C21" s="32"/>
      <c r="D21" s="21"/>
      <c r="E21" s="21"/>
      <c r="F21" s="22"/>
      <c r="G21" s="23"/>
      <c r="H21" s="23"/>
      <c r="I21" s="23"/>
      <c r="J21" s="35"/>
      <c r="L21" s="71"/>
      <c r="M21" s="28"/>
      <c r="N21" s="26"/>
      <c r="O21" s="26"/>
      <c r="P21" s="48"/>
      <c r="Q21" s="49"/>
      <c r="R21" s="49"/>
      <c r="S21" s="49"/>
    </row>
    <row r="22" spans="1:19" ht="15.75" customHeight="1">
      <c r="A22" s="42" t="s">
        <v>81</v>
      </c>
      <c r="B22" s="42" t="s">
        <v>81</v>
      </c>
      <c r="C22" s="32">
        <v>6</v>
      </c>
      <c r="D22" s="21">
        <v>9</v>
      </c>
      <c r="E22" s="21">
        <v>8702</v>
      </c>
      <c r="F22" s="22">
        <v>8717</v>
      </c>
      <c r="G22" s="23" t="s">
        <v>28</v>
      </c>
      <c r="H22" s="23">
        <v>0.33333333333333326</v>
      </c>
      <c r="I22" s="23">
        <v>0.70543897216274087</v>
      </c>
      <c r="J22" s="35">
        <v>0.7052478383700026</v>
      </c>
      <c r="L22" s="155"/>
      <c r="M22" s="155"/>
      <c r="N22" s="155"/>
      <c r="O22" s="26"/>
      <c r="P22" s="48"/>
      <c r="Q22" s="49"/>
      <c r="R22" s="49"/>
      <c r="S22" s="49"/>
    </row>
    <row r="23" spans="1:19" ht="15.75" customHeight="1">
      <c r="A23" s="42" t="s">
        <v>64</v>
      </c>
      <c r="B23" s="42" t="s">
        <v>64</v>
      </c>
      <c r="C23" s="32">
        <v>719</v>
      </c>
      <c r="D23" s="21">
        <v>721</v>
      </c>
      <c r="E23" s="21">
        <v>53814</v>
      </c>
      <c r="F23" s="22">
        <v>55254</v>
      </c>
      <c r="G23" s="23">
        <v>0.1176470588235294</v>
      </c>
      <c r="H23" s="23">
        <v>0.11613532856213403</v>
      </c>
      <c r="I23" s="23">
        <v>0.63699800252312866</v>
      </c>
      <c r="J23" s="35">
        <v>0.59796258251176138</v>
      </c>
      <c r="L23" s="71"/>
      <c r="M23" s="28"/>
      <c r="N23" s="26"/>
      <c r="O23" s="26"/>
      <c r="P23" s="48"/>
      <c r="Q23" s="49"/>
      <c r="R23" s="49"/>
      <c r="S23" s="49"/>
    </row>
    <row r="24" spans="1:19" ht="15.75" customHeight="1">
      <c r="A24" s="42" t="s">
        <v>65</v>
      </c>
      <c r="B24" s="42" t="s">
        <v>65</v>
      </c>
      <c r="C24" s="32">
        <v>2573</v>
      </c>
      <c r="D24" s="21">
        <v>1681</v>
      </c>
      <c r="E24" s="21">
        <v>38049</v>
      </c>
      <c r="F24" s="22">
        <v>42303</v>
      </c>
      <c r="G24" s="23">
        <v>0.17886178861788618</v>
      </c>
      <c r="H24" s="23">
        <v>8.6121180735370284E-2</v>
      </c>
      <c r="I24" s="23">
        <v>0.41965293541224774</v>
      </c>
      <c r="J24" s="35">
        <v>0.35498540758805419</v>
      </c>
      <c r="L24" s="71"/>
      <c r="M24" s="28"/>
      <c r="N24" s="26"/>
      <c r="O24" s="26"/>
      <c r="P24" s="48"/>
      <c r="Q24" s="49"/>
      <c r="R24" s="49"/>
      <c r="S24" s="49"/>
    </row>
    <row r="25" spans="1:19" ht="15.75" customHeight="1">
      <c r="A25" s="42" t="s">
        <v>66</v>
      </c>
      <c r="B25" s="42" t="s">
        <v>66</v>
      </c>
      <c r="C25" s="32">
        <v>11804</v>
      </c>
      <c r="D25" s="21">
        <v>1306</v>
      </c>
      <c r="E25" s="21">
        <v>18525</v>
      </c>
      <c r="F25" s="22">
        <v>31635</v>
      </c>
      <c r="G25" s="23">
        <v>0.14769745089845382</v>
      </c>
      <c r="H25" s="23">
        <v>9.5577956000294312E-2</v>
      </c>
      <c r="I25" s="23">
        <v>0.33953310679025994</v>
      </c>
      <c r="J25" s="35">
        <v>0.21941712884392078</v>
      </c>
      <c r="L25" s="71"/>
      <c r="M25" s="28"/>
      <c r="N25" s="26"/>
      <c r="O25" s="26"/>
      <c r="P25" s="48"/>
      <c r="Q25" s="49"/>
      <c r="R25" s="49"/>
      <c r="S25" s="49"/>
    </row>
    <row r="26" spans="1:19" ht="15.75" customHeight="1">
      <c r="A26" s="42" t="s">
        <v>67</v>
      </c>
      <c r="B26" s="42" t="s">
        <v>67</v>
      </c>
      <c r="C26" s="32">
        <v>124517</v>
      </c>
      <c r="D26" s="21" t="s">
        <v>28</v>
      </c>
      <c r="E26" s="21" t="s">
        <v>28</v>
      </c>
      <c r="F26" s="22">
        <v>124517</v>
      </c>
      <c r="G26" s="23">
        <v>0.10762649545077715</v>
      </c>
      <c r="H26" s="23" t="s">
        <v>28</v>
      </c>
      <c r="I26" s="23" t="s">
        <v>28</v>
      </c>
      <c r="J26" s="35">
        <v>0.10762649545077715</v>
      </c>
      <c r="L26" s="71"/>
      <c r="M26" s="28"/>
      <c r="N26" s="26"/>
      <c r="O26" s="26"/>
      <c r="P26" s="48"/>
      <c r="Q26" s="49"/>
      <c r="R26" s="49"/>
      <c r="S26" s="49"/>
    </row>
    <row r="27" spans="1:19" ht="15.75" customHeight="1">
      <c r="A27" s="42" t="s">
        <v>93</v>
      </c>
      <c r="B27" s="42" t="s">
        <v>93</v>
      </c>
      <c r="C27" s="32">
        <v>79284</v>
      </c>
      <c r="D27" s="21" t="s">
        <v>28</v>
      </c>
      <c r="E27" s="21" t="s">
        <v>28</v>
      </c>
      <c r="F27" s="22">
        <v>79284</v>
      </c>
      <c r="G27" s="23">
        <v>0.17202810677772742</v>
      </c>
      <c r="H27" s="23" t="s">
        <v>28</v>
      </c>
      <c r="I27" s="23" t="s">
        <v>28</v>
      </c>
      <c r="J27" s="35">
        <v>0.17202810677772742</v>
      </c>
      <c r="K27" s="15"/>
      <c r="L27" s="71"/>
      <c r="M27" s="28"/>
      <c r="N27" s="26"/>
      <c r="O27" s="26"/>
      <c r="P27" s="48"/>
      <c r="Q27" s="49"/>
      <c r="R27" s="49"/>
      <c r="S27" s="49"/>
    </row>
    <row r="28" spans="1:19" ht="15.75" customHeight="1">
      <c r="A28" s="42" t="s">
        <v>166</v>
      </c>
      <c r="B28" s="42" t="s">
        <v>165</v>
      </c>
      <c r="C28" s="32" t="s">
        <v>28</v>
      </c>
      <c r="D28" s="21" t="s">
        <v>28</v>
      </c>
      <c r="E28" s="21" t="s">
        <v>28</v>
      </c>
      <c r="F28" s="22" t="s">
        <v>28</v>
      </c>
      <c r="G28" s="23" t="s">
        <v>28</v>
      </c>
      <c r="H28" s="23" t="s">
        <v>28</v>
      </c>
      <c r="I28" s="23" t="s">
        <v>28</v>
      </c>
      <c r="J28" s="35" t="s">
        <v>28</v>
      </c>
      <c r="K28" s="15"/>
      <c r="L28" s="7"/>
      <c r="M28" s="28"/>
      <c r="N28" s="26"/>
      <c r="O28" s="26"/>
      <c r="P28" s="48"/>
      <c r="Q28" s="49"/>
      <c r="R28" s="49"/>
      <c r="S28" s="49"/>
    </row>
    <row r="29" spans="1:19" s="5" customFormat="1" ht="30" customHeight="1" thickBot="1">
      <c r="A29" s="44" t="s">
        <v>24</v>
      </c>
      <c r="B29" s="44" t="s">
        <v>24</v>
      </c>
      <c r="C29" s="57">
        <v>218903</v>
      </c>
      <c r="D29" s="58">
        <v>3717</v>
      </c>
      <c r="E29" s="58">
        <v>119090</v>
      </c>
      <c r="F29" s="58">
        <v>341710</v>
      </c>
      <c r="G29" s="59">
        <v>0.12668102353792274</v>
      </c>
      <c r="H29" s="59">
        <v>9.4174881577262837E-2</v>
      </c>
      <c r="I29" s="59">
        <v>0.49250652154976782</v>
      </c>
      <c r="J29" s="60">
        <v>0.16743124265047013</v>
      </c>
      <c r="K29" s="45"/>
      <c r="L29" s="71"/>
      <c r="M29" s="28"/>
      <c r="N29" s="26"/>
      <c r="O29" s="26"/>
      <c r="P29" s="50"/>
      <c r="Q29" s="50"/>
      <c r="R29" s="50"/>
      <c r="S29" s="49"/>
    </row>
    <row r="30" spans="1:19" s="5" customFormat="1">
      <c r="A30" s="62"/>
      <c r="B30" s="62"/>
      <c r="C30" s="22"/>
      <c r="D30" s="22"/>
      <c r="E30" s="22"/>
      <c r="F30" s="22"/>
      <c r="G30" s="63"/>
      <c r="H30" s="63"/>
      <c r="I30" s="63"/>
      <c r="J30" s="63"/>
      <c r="K30" s="45"/>
      <c r="L30" s="71"/>
      <c r="M30" s="28"/>
      <c r="N30" s="26"/>
      <c r="O30" s="26"/>
      <c r="P30" s="50"/>
      <c r="Q30" s="50"/>
      <c r="R30" s="50"/>
      <c r="S30" s="49"/>
    </row>
    <row r="31" spans="1:19" s="5" customFormat="1">
      <c r="A31" s="62"/>
      <c r="B31" s="62"/>
      <c r="C31" s="22"/>
      <c r="D31" s="22"/>
      <c r="E31" s="22"/>
      <c r="F31" s="22"/>
      <c r="G31" s="63"/>
      <c r="H31" s="63"/>
      <c r="I31" s="63"/>
      <c r="J31" s="63"/>
      <c r="K31" s="45"/>
      <c r="L31" s="71"/>
      <c r="M31" s="28"/>
      <c r="N31" s="26"/>
      <c r="O31" s="26"/>
      <c r="P31" s="50"/>
      <c r="Q31" s="50"/>
      <c r="R31" s="50"/>
      <c r="S31" s="49"/>
    </row>
    <row r="32" spans="1:19" s="5" customFormat="1">
      <c r="A32" s="62"/>
      <c r="B32" s="62"/>
      <c r="C32" s="22"/>
      <c r="D32" s="22"/>
      <c r="E32" s="22"/>
      <c r="F32" s="22"/>
      <c r="G32" s="63"/>
      <c r="H32" s="63"/>
      <c r="I32" s="63"/>
      <c r="J32" s="63"/>
      <c r="K32" s="45"/>
      <c r="L32" s="71"/>
      <c r="M32" s="28"/>
      <c r="N32" s="26"/>
      <c r="O32" s="26"/>
      <c r="P32" s="50"/>
      <c r="Q32" s="50"/>
      <c r="R32" s="50"/>
      <c r="S32" s="49"/>
    </row>
    <row r="33" spans="1:19" s="5" customFormat="1">
      <c r="A33" s="62"/>
      <c r="B33" s="62"/>
      <c r="C33" s="22"/>
      <c r="D33" s="22"/>
      <c r="E33" s="22"/>
      <c r="F33" s="22"/>
      <c r="G33" s="63"/>
      <c r="H33" s="63"/>
      <c r="I33" s="63"/>
      <c r="J33" s="63"/>
      <c r="K33" s="45"/>
      <c r="L33" s="71"/>
      <c r="M33" s="28"/>
      <c r="N33" s="26"/>
      <c r="O33" s="26"/>
      <c r="P33" s="50"/>
      <c r="Q33" s="50"/>
      <c r="R33" s="50"/>
      <c r="S33" s="49"/>
    </row>
    <row r="34" spans="1:19" s="5" customFormat="1">
      <c r="A34" s="62"/>
      <c r="B34" s="62"/>
      <c r="C34" s="22"/>
      <c r="D34" s="22"/>
      <c r="E34" s="22"/>
      <c r="F34" s="63"/>
      <c r="G34" s="63"/>
      <c r="H34" s="63"/>
      <c r="I34" s="63"/>
      <c r="J34" s="63"/>
      <c r="K34" s="45"/>
      <c r="L34" s="71"/>
      <c r="M34" s="28"/>
      <c r="N34" s="26"/>
      <c r="O34" s="26"/>
      <c r="P34" s="50"/>
      <c r="Q34" s="50"/>
      <c r="R34" s="50"/>
      <c r="S34" s="49"/>
    </row>
    <row r="35" spans="1:19" s="5" customFormat="1">
      <c r="A35" s="62"/>
      <c r="B35" s="62"/>
      <c r="C35" s="22"/>
      <c r="D35" s="22"/>
      <c r="E35" s="22"/>
      <c r="F35" s="22"/>
      <c r="G35" s="63"/>
      <c r="H35" s="63"/>
      <c r="I35" s="63"/>
      <c r="J35" s="63"/>
      <c r="K35" s="45"/>
      <c r="L35" s="71"/>
      <c r="M35" s="28"/>
      <c r="N35" s="26"/>
      <c r="O35" s="26"/>
      <c r="P35" s="50"/>
      <c r="Q35" s="50"/>
      <c r="R35" s="50"/>
      <c r="S35" s="49"/>
    </row>
    <row r="36" spans="1:19" s="5" customFormat="1">
      <c r="A36" s="62"/>
      <c r="B36" s="62"/>
      <c r="C36" s="22"/>
      <c r="D36" s="22"/>
      <c r="E36" s="22"/>
      <c r="F36" s="22"/>
      <c r="G36" s="63"/>
      <c r="H36" s="63"/>
      <c r="I36" s="63"/>
      <c r="J36" s="63"/>
      <c r="K36" s="45"/>
      <c r="L36" s="71"/>
      <c r="M36" s="28"/>
      <c r="N36" s="26"/>
      <c r="O36" s="26"/>
      <c r="P36" s="50"/>
      <c r="Q36" s="50"/>
      <c r="R36" s="50"/>
      <c r="S36" s="49"/>
    </row>
    <row r="37" spans="1:19" s="5" customFormat="1">
      <c r="A37" s="62"/>
      <c r="B37" s="62"/>
      <c r="C37" s="22"/>
      <c r="D37" s="22"/>
      <c r="E37" s="22"/>
      <c r="F37" s="22"/>
      <c r="G37" s="63"/>
      <c r="H37" s="63"/>
      <c r="I37" s="63"/>
      <c r="J37" s="63"/>
      <c r="K37" s="45"/>
      <c r="L37" s="71"/>
      <c r="M37" s="28"/>
      <c r="N37" s="26"/>
      <c r="O37" s="26"/>
      <c r="P37" s="50"/>
      <c r="Q37" s="50"/>
      <c r="R37" s="50"/>
      <c r="S37" s="49"/>
    </row>
    <row r="38" spans="1:19" s="5" customFormat="1">
      <c r="A38" s="62"/>
      <c r="B38" s="62"/>
      <c r="C38" s="22"/>
      <c r="D38" s="22"/>
      <c r="E38" s="22"/>
      <c r="F38" s="22"/>
      <c r="G38" s="63"/>
      <c r="H38" s="63"/>
      <c r="I38" s="63"/>
      <c r="J38" s="63"/>
      <c r="K38" s="45"/>
      <c r="L38" s="71"/>
      <c r="M38" s="28"/>
      <c r="N38" s="26"/>
      <c r="O38" s="26"/>
      <c r="P38" s="50"/>
      <c r="Q38" s="50"/>
      <c r="R38" s="50"/>
      <c r="S38" s="49"/>
    </row>
    <row r="39" spans="1:19" s="5" customFormat="1">
      <c r="A39" s="62"/>
      <c r="B39" s="62"/>
      <c r="C39" s="22"/>
      <c r="D39" s="22"/>
      <c r="E39" s="22"/>
      <c r="F39" s="22"/>
      <c r="G39" s="63"/>
      <c r="H39" s="63"/>
      <c r="I39" s="63"/>
      <c r="J39" s="63"/>
      <c r="K39" s="45"/>
      <c r="L39" s="71"/>
      <c r="M39" s="28"/>
      <c r="N39" s="26"/>
      <c r="O39" s="26"/>
      <c r="P39" s="50"/>
      <c r="Q39" s="50"/>
      <c r="R39" s="50"/>
      <c r="S39" s="49"/>
    </row>
    <row r="40" spans="1:19" s="2" customFormat="1" ht="14.1" customHeight="1">
      <c r="B40" s="61"/>
      <c r="C40" s="22"/>
      <c r="D40" s="22"/>
      <c r="E40" s="22"/>
      <c r="F40" s="7"/>
      <c r="G40" s="7"/>
      <c r="H40" s="7"/>
      <c r="I40" s="7"/>
      <c r="J40" s="7"/>
      <c r="K40" s="1"/>
      <c r="L40" s="26"/>
      <c r="M40" s="28"/>
      <c r="N40" s="26"/>
      <c r="O40" s="26"/>
    </row>
    <row r="41" spans="1:19" s="25" customFormat="1" ht="108" customHeight="1">
      <c r="A41" s="132" t="str">
        <f>CONCATENATE("PC 7B
Taux de bénéficiaires par âge ",B101)</f>
        <v>PC 7B
Taux de bénéficiaires par âge 2020</v>
      </c>
      <c r="B41" s="132" t="str">
        <f>CONCATENATE("EL 7B
Bezüger/-innenquote ",B101, ", nach Alter")</f>
        <v>EL 7B
Bezüger/-innenquote 2020, nach Alter</v>
      </c>
      <c r="L41" s="61"/>
    </row>
    <row r="42" spans="1:19" ht="13.5" customHeight="1">
      <c r="B42" s="61"/>
      <c r="C42" s="61"/>
      <c r="D42" s="61"/>
      <c r="E42" s="61"/>
      <c r="F42" s="61"/>
      <c r="G42" s="20"/>
      <c r="H42" s="20"/>
      <c r="I42" s="20"/>
      <c r="J42" s="20"/>
      <c r="K42" s="20"/>
      <c r="L42" s="26"/>
      <c r="M42" s="28"/>
      <c r="N42" s="26"/>
      <c r="O42" s="26"/>
    </row>
    <row r="43" spans="1:19" ht="18" customHeight="1">
      <c r="B43" s="61"/>
      <c r="C43" s="61"/>
      <c r="D43" s="61"/>
      <c r="E43" s="61"/>
      <c r="F43" s="61"/>
      <c r="G43" s="20"/>
      <c r="H43" s="20"/>
      <c r="I43" s="20"/>
      <c r="J43" s="20"/>
      <c r="K43" s="20"/>
      <c r="L43" s="26"/>
      <c r="M43" s="28"/>
      <c r="N43" s="26"/>
      <c r="O43" s="26"/>
    </row>
    <row r="44" spans="1:19">
      <c r="C44" s="61"/>
      <c r="D44" s="61"/>
      <c r="E44" s="61"/>
      <c r="F44" s="61"/>
      <c r="L44" s="26"/>
      <c r="M44" s="28"/>
      <c r="N44" s="26"/>
      <c r="O44" s="26"/>
    </row>
    <row r="45" spans="1:19">
      <c r="C45" s="61"/>
      <c r="D45" s="61"/>
      <c r="E45" s="61"/>
      <c r="F45" s="61"/>
      <c r="L45" s="26"/>
      <c r="M45" s="28"/>
      <c r="N45" s="26"/>
      <c r="O45" s="26"/>
    </row>
    <row r="46" spans="1:19">
      <c r="C46" s="61"/>
      <c r="D46" s="61"/>
      <c r="E46" s="61"/>
      <c r="F46" s="61"/>
    </row>
    <row r="47" spans="1:19">
      <c r="C47" s="61"/>
      <c r="D47" s="61"/>
      <c r="E47" s="61"/>
      <c r="F47" s="61"/>
    </row>
    <row r="48" spans="1:19">
      <c r="C48" s="61"/>
      <c r="D48" s="61"/>
      <c r="E48" s="61"/>
      <c r="F48" s="61"/>
    </row>
    <row r="49" spans="3:6">
      <c r="C49" s="61"/>
      <c r="D49" s="61"/>
      <c r="E49" s="61"/>
      <c r="F49" s="61"/>
    </row>
    <row r="50" spans="3:6">
      <c r="C50" s="61"/>
      <c r="D50" s="61"/>
      <c r="E50" s="61"/>
      <c r="F50" s="61"/>
    </row>
    <row r="51" spans="3:6">
      <c r="C51" s="61"/>
      <c r="D51" s="61"/>
      <c r="E51" s="61"/>
      <c r="F51" s="61"/>
    </row>
    <row r="52" spans="3:6">
      <c r="C52" s="61"/>
      <c r="D52" s="61"/>
      <c r="E52" s="61"/>
      <c r="F52" s="61"/>
    </row>
    <row r="53" spans="3:6">
      <c r="C53" s="61"/>
      <c r="D53" s="61"/>
      <c r="E53" s="61"/>
      <c r="F53" s="61"/>
    </row>
    <row r="54" spans="3:6">
      <c r="C54" s="61"/>
      <c r="D54" s="61"/>
      <c r="E54" s="61"/>
      <c r="F54" s="61"/>
    </row>
    <row r="55" spans="3:6">
      <c r="C55" s="61"/>
      <c r="D55" s="61"/>
      <c r="E55" s="61"/>
      <c r="F55" s="61"/>
    </row>
    <row r="56" spans="3:6">
      <c r="C56" s="61"/>
      <c r="D56" s="61"/>
      <c r="E56" s="61"/>
      <c r="F56" s="61"/>
    </row>
    <row r="57" spans="3:6">
      <c r="C57" s="61"/>
      <c r="D57" s="61"/>
      <c r="E57" s="61"/>
      <c r="F57" s="61"/>
    </row>
    <row r="58" spans="3:6">
      <c r="C58" s="61"/>
      <c r="D58" s="61"/>
      <c r="E58" s="61"/>
      <c r="F58" s="61"/>
    </row>
    <row r="59" spans="3:6">
      <c r="C59" s="61"/>
      <c r="D59" s="61"/>
      <c r="E59" s="61"/>
      <c r="F59" s="61"/>
    </row>
    <row r="60" spans="3:6">
      <c r="C60" s="61"/>
      <c r="D60" s="61"/>
      <c r="E60" s="61"/>
      <c r="F60" s="61"/>
    </row>
    <row r="101" spans="1:5">
      <c r="A101" s="1" t="s">
        <v>158</v>
      </c>
      <c r="B101" s="1">
        <v>2020</v>
      </c>
    </row>
    <row r="103" spans="1:5">
      <c r="A103" s="1" t="s">
        <v>94</v>
      </c>
    </row>
    <row r="104" spans="1:5">
      <c r="A104" s="53" t="s">
        <v>95</v>
      </c>
      <c r="B104" s="54" t="s">
        <v>96</v>
      </c>
    </row>
    <row r="105" spans="1:5">
      <c r="A105" s="64" t="s">
        <v>97</v>
      </c>
      <c r="B105" s="128">
        <v>0.69317360322214194</v>
      </c>
    </row>
    <row r="106" spans="1:5">
      <c r="A106" s="66" t="s">
        <v>98</v>
      </c>
      <c r="B106" s="129">
        <v>0.77708783297336215</v>
      </c>
    </row>
    <row r="107" spans="1:5">
      <c r="A107" s="66" t="s">
        <v>99</v>
      </c>
      <c r="B107" s="129">
        <v>0.75</v>
      </c>
    </row>
    <row r="108" spans="1:5">
      <c r="A108" s="66" t="s">
        <v>100</v>
      </c>
      <c r="B108" s="129">
        <v>0.68401588823448845</v>
      </c>
      <c r="E108" s="131"/>
    </row>
    <row r="109" spans="1:5">
      <c r="A109" s="66" t="s">
        <v>101</v>
      </c>
      <c r="B109" s="129">
        <v>0.59608561967833495</v>
      </c>
    </row>
    <row r="110" spans="1:5">
      <c r="A110" s="66" t="s">
        <v>102</v>
      </c>
      <c r="B110" s="129">
        <v>0.51526954058599628</v>
      </c>
    </row>
    <row r="111" spans="1:5">
      <c r="A111" s="66" t="s">
        <v>103</v>
      </c>
      <c r="B111" s="129">
        <v>0.45361157582694955</v>
      </c>
    </row>
    <row r="112" spans="1:5">
      <c r="A112" s="66" t="s">
        <v>104</v>
      </c>
      <c r="B112" s="129">
        <v>0.39479676892669935</v>
      </c>
    </row>
    <row r="113" spans="1:2">
      <c r="A113" s="66" t="s">
        <v>105</v>
      </c>
      <c r="B113" s="129">
        <v>0.33953310679025994</v>
      </c>
    </row>
    <row r="114" spans="1:2">
      <c r="A114" s="66" t="s">
        <v>106</v>
      </c>
      <c r="B114" s="129">
        <v>0.10473066322807366</v>
      </c>
    </row>
    <row r="115" spans="1:2">
      <c r="A115" s="66" t="s">
        <v>107</v>
      </c>
      <c r="B115" s="129">
        <v>0.10658637296957146</v>
      </c>
    </row>
    <row r="116" spans="1:2">
      <c r="A116" s="66" t="s">
        <v>108</v>
      </c>
      <c r="B116" s="129">
        <v>0.11258636426831407</v>
      </c>
    </row>
    <row r="117" spans="1:2">
      <c r="A117" s="66" t="s">
        <v>109</v>
      </c>
      <c r="B117" s="129">
        <v>0.14046469053956179</v>
      </c>
    </row>
    <row r="118" spans="1:2">
      <c r="A118" s="66" t="s">
        <v>110</v>
      </c>
      <c r="B118" s="129">
        <v>0.17606112515974659</v>
      </c>
    </row>
    <row r="119" spans="1:2">
      <c r="A119" s="66" t="s">
        <v>111</v>
      </c>
      <c r="B119" s="129">
        <v>0.2318046239798931</v>
      </c>
    </row>
    <row r="120" spans="1:2">
      <c r="A120" s="69" t="s">
        <v>112</v>
      </c>
      <c r="B120" s="130">
        <v>0.31067698468531846</v>
      </c>
    </row>
    <row r="121" spans="1:2">
      <c r="B121" s="52"/>
    </row>
    <row r="122" spans="1:2">
      <c r="A122" s="1" t="s">
        <v>117</v>
      </c>
      <c r="B122" s="1" t="s">
        <v>118</v>
      </c>
    </row>
    <row r="123" spans="1:2">
      <c r="B123" s="52"/>
    </row>
    <row r="124" spans="1:2">
      <c r="B124" s="52"/>
    </row>
    <row r="125" spans="1:2">
      <c r="B125" s="52"/>
    </row>
    <row r="126" spans="1:2">
      <c r="B126" s="52"/>
    </row>
    <row r="127" spans="1:2">
      <c r="B127" s="52"/>
    </row>
    <row r="128" spans="1:2">
      <c r="B128" s="52"/>
    </row>
    <row r="129" spans="2:2">
      <c r="B129" s="52"/>
    </row>
    <row r="130" spans="2:2">
      <c r="B130" s="52"/>
    </row>
    <row r="131" spans="2:2">
      <c r="B131" s="52"/>
    </row>
    <row r="132" spans="2:2">
      <c r="B132" s="52"/>
    </row>
    <row r="133" spans="2:2">
      <c r="B133" s="52"/>
    </row>
    <row r="134" spans="2:2">
      <c r="B134" s="52"/>
    </row>
    <row r="135" spans="2:2">
      <c r="B135" s="52"/>
    </row>
    <row r="136" spans="2:2">
      <c r="B136" s="52"/>
    </row>
    <row r="137" spans="2:2">
      <c r="B137" s="52"/>
    </row>
    <row r="138" spans="2:2">
      <c r="B138" s="52"/>
    </row>
    <row r="139" spans="2:2">
      <c r="B139" s="52"/>
    </row>
    <row r="140" spans="2:2">
      <c r="B140" s="52"/>
    </row>
    <row r="141" spans="2:2">
      <c r="B141" s="52"/>
    </row>
    <row r="142" spans="2:2">
      <c r="B142" s="52"/>
    </row>
    <row r="143" spans="2:2">
      <c r="B143" s="52"/>
    </row>
    <row r="144" spans="2:2">
      <c r="B144" s="52"/>
    </row>
    <row r="145" spans="2:2">
      <c r="B145" s="52"/>
    </row>
    <row r="146" spans="2:2">
      <c r="B146" s="52"/>
    </row>
    <row r="147" spans="2:2">
      <c r="B147" s="52"/>
    </row>
    <row r="148" spans="2:2">
      <c r="B148" s="52"/>
    </row>
    <row r="149" spans="2:2">
      <c r="B149" s="52"/>
    </row>
    <row r="150" spans="2:2">
      <c r="B150" s="52"/>
    </row>
    <row r="151" spans="2:2">
      <c r="B151" s="52"/>
    </row>
    <row r="152" spans="2:2">
      <c r="B152" s="52"/>
    </row>
    <row r="153" spans="2:2">
      <c r="B153" s="52"/>
    </row>
    <row r="154" spans="2:2">
      <c r="B154" s="52"/>
    </row>
    <row r="155" spans="2:2">
      <c r="B155" s="52"/>
    </row>
    <row r="156" spans="2:2">
      <c r="B156" s="52"/>
    </row>
    <row r="157" spans="2:2">
      <c r="B157" s="52"/>
    </row>
    <row r="158" spans="2:2">
      <c r="B158" s="52"/>
    </row>
    <row r="159" spans="2:2">
      <c r="B159" s="52"/>
    </row>
    <row r="160" spans="2:2">
      <c r="B160" s="52"/>
    </row>
    <row r="161" spans="2:2">
      <c r="B161" s="52"/>
    </row>
    <row r="162" spans="2:2">
      <c r="B162" s="52"/>
    </row>
    <row r="163" spans="2:2">
      <c r="B163" s="52"/>
    </row>
    <row r="164" spans="2:2">
      <c r="B164" s="52"/>
    </row>
    <row r="165" spans="2:2">
      <c r="B165" s="52"/>
    </row>
    <row r="166" spans="2:2">
      <c r="B166" s="52"/>
    </row>
    <row r="167" spans="2:2">
      <c r="B167" s="52"/>
    </row>
    <row r="168" spans="2:2">
      <c r="B168" s="52"/>
    </row>
    <row r="169" spans="2:2">
      <c r="B169" s="52"/>
    </row>
    <row r="170" spans="2:2">
      <c r="B170" s="52"/>
    </row>
    <row r="171" spans="2:2">
      <c r="B171" s="52"/>
    </row>
    <row r="172" spans="2:2">
      <c r="B172" s="52"/>
    </row>
    <row r="173" spans="2:2">
      <c r="B173" s="52"/>
    </row>
    <row r="174" spans="2:2">
      <c r="B174" s="52"/>
    </row>
    <row r="175" spans="2:2">
      <c r="B175" s="52"/>
    </row>
    <row r="176" spans="2:2">
      <c r="B176" s="52"/>
    </row>
    <row r="177" spans="2:2">
      <c r="B177" s="52"/>
    </row>
    <row r="178" spans="2:2">
      <c r="B178" s="52"/>
    </row>
    <row r="179" spans="2:2">
      <c r="B179" s="52"/>
    </row>
  </sheetData>
  <mergeCells count="4">
    <mergeCell ref="C2:F2"/>
    <mergeCell ref="G2:J2"/>
    <mergeCell ref="C5:F5"/>
    <mergeCell ref="G5:J5"/>
  </mergeCells>
  <pageMargins left="0.15748031496062992" right="7.874015748031496E-2" top="0.35433070866141736" bottom="0.27559055118110237" header="0.31496062992125984" footer="0.27559055118110237"/>
  <pageSetup paperSize="9" scale="5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79"/>
  <sheetViews>
    <sheetView zoomScaleNormal="100" workbookViewId="0"/>
  </sheetViews>
  <sheetFormatPr baseColWidth="10" defaultColWidth="11" defaultRowHeight="12.75" outlineLevelRow="1"/>
  <cols>
    <col min="1" max="2" width="46.83203125" style="1" customWidth="1"/>
    <col min="3" max="9" width="12.83203125" style="1" customWidth="1"/>
    <col min="10" max="10" width="13.83203125" style="1" customWidth="1"/>
    <col min="11" max="11" width="13.1640625" style="1" customWidth="1"/>
    <col min="12" max="12" width="13.1640625" style="18" customWidth="1"/>
    <col min="13" max="13" width="11" style="18" customWidth="1"/>
    <col min="14" max="14" width="9" style="1" bestFit="1" customWidth="1"/>
    <col min="15" max="15" width="6.6640625" style="1" customWidth="1"/>
    <col min="16" max="16" width="10" style="1" customWidth="1"/>
    <col min="17" max="17" width="11.83203125" style="1" customWidth="1"/>
    <col min="18" max="16384" width="11" style="1"/>
  </cols>
  <sheetData>
    <row r="1" spans="1:19" s="25" customFormat="1" ht="108" customHeight="1">
      <c r="A1" s="132" t="str">
        <f>CONCATENATE("PC 7A
Bénéficiaires par critères démographiques ",B101)</f>
        <v>PC 7A
Bénéficiaires par critères démographiques 2019</v>
      </c>
      <c r="B1" s="132" t="str">
        <f>CONCATENATE("EL 7A
Bezüger/-innen ",B101,", nach demographischen Merkmalen")</f>
        <v>EL 7A
Bezüger/-innen 2019, nach demographischen Merkmalen</v>
      </c>
      <c r="L1" s="61"/>
    </row>
    <row r="2" spans="1:19" s="26" customFormat="1" ht="30" customHeight="1">
      <c r="A2" s="28"/>
      <c r="C2" s="231" t="s">
        <v>119</v>
      </c>
      <c r="D2" s="232"/>
      <c r="E2" s="232"/>
      <c r="F2" s="233"/>
      <c r="G2" s="234" t="s">
        <v>120</v>
      </c>
      <c r="H2" s="235"/>
      <c r="I2" s="235"/>
      <c r="J2" s="236"/>
      <c r="L2" s="61"/>
      <c r="M2" s="27"/>
    </row>
    <row r="3" spans="1:19" s="26" customFormat="1" ht="30" customHeight="1">
      <c r="A3" s="28"/>
      <c r="B3" s="28"/>
      <c r="C3" s="47" t="s">
        <v>85</v>
      </c>
      <c r="D3" s="47" t="s">
        <v>86</v>
      </c>
      <c r="E3" s="47" t="s">
        <v>87</v>
      </c>
      <c r="F3" s="156" t="s">
        <v>24</v>
      </c>
      <c r="G3" s="47" t="s">
        <v>85</v>
      </c>
      <c r="H3" s="47" t="s">
        <v>86</v>
      </c>
      <c r="I3" s="47" t="s">
        <v>87</v>
      </c>
      <c r="J3" s="156" t="s">
        <v>24</v>
      </c>
      <c r="L3" s="61"/>
      <c r="M3" s="28"/>
    </row>
    <row r="4" spans="1:19" s="25" customFormat="1" ht="15.75" customHeight="1">
      <c r="A4" s="38"/>
      <c r="B4" s="39"/>
      <c r="C4" s="56"/>
      <c r="D4" s="56"/>
      <c r="E4" s="56"/>
      <c r="F4" s="56"/>
      <c r="G4" s="56"/>
      <c r="H4" s="56"/>
      <c r="I4" s="56"/>
      <c r="J4" s="56"/>
    </row>
    <row r="5" spans="1:19" s="26" customFormat="1" ht="30" customHeight="1">
      <c r="A5" s="28"/>
      <c r="C5" s="231" t="s">
        <v>121</v>
      </c>
      <c r="D5" s="232"/>
      <c r="E5" s="232"/>
      <c r="F5" s="233"/>
      <c r="G5" s="234" t="s">
        <v>122</v>
      </c>
      <c r="H5" s="235"/>
      <c r="I5" s="235"/>
      <c r="J5" s="236"/>
      <c r="L5" s="61"/>
      <c r="M5" s="27"/>
    </row>
    <row r="6" spans="1:19" s="26" customFormat="1" ht="30" customHeight="1">
      <c r="A6" s="28"/>
      <c r="B6" s="28"/>
      <c r="C6" s="47" t="s">
        <v>82</v>
      </c>
      <c r="D6" s="47" t="s">
        <v>83</v>
      </c>
      <c r="E6" s="47" t="s">
        <v>84</v>
      </c>
      <c r="F6" s="156" t="s">
        <v>24</v>
      </c>
      <c r="G6" s="47" t="s">
        <v>82</v>
      </c>
      <c r="H6" s="47" t="s">
        <v>83</v>
      </c>
      <c r="I6" s="47" t="s">
        <v>84</v>
      </c>
      <c r="J6" s="156" t="s">
        <v>24</v>
      </c>
      <c r="L6" s="61"/>
      <c r="M6" s="28"/>
    </row>
    <row r="7" spans="1:19" ht="15.75" hidden="1" customHeight="1" outlineLevel="1">
      <c r="A7" s="51" t="s">
        <v>48</v>
      </c>
      <c r="B7" s="51" t="s">
        <v>5</v>
      </c>
      <c r="C7" s="31"/>
      <c r="D7" s="7"/>
      <c r="E7" s="7"/>
      <c r="F7" s="7"/>
      <c r="G7" s="7"/>
      <c r="H7" s="7"/>
      <c r="I7" s="7"/>
      <c r="J7" s="34"/>
      <c r="L7" s="61"/>
      <c r="M7" s="28"/>
      <c r="N7" s="26"/>
      <c r="O7" s="26"/>
      <c r="P7" s="5"/>
    </row>
    <row r="8" spans="1:19" ht="15.75" hidden="1" customHeight="1" outlineLevel="1">
      <c r="A8" s="42" t="s">
        <v>49</v>
      </c>
      <c r="B8" s="42" t="s">
        <v>6</v>
      </c>
      <c r="C8" s="32">
        <v>72769</v>
      </c>
      <c r="D8" s="21">
        <v>96</v>
      </c>
      <c r="E8" s="21">
        <v>60593</v>
      </c>
      <c r="F8" s="22">
        <v>133458</v>
      </c>
      <c r="G8" s="23">
        <v>0.1005505060923329</v>
      </c>
      <c r="H8" s="23">
        <v>6.0263653483992465E-2</v>
      </c>
      <c r="I8" s="23">
        <v>0.49276579532958709</v>
      </c>
      <c r="J8" s="35">
        <v>0.15506874146531952</v>
      </c>
      <c r="K8" s="13"/>
      <c r="L8" s="155"/>
      <c r="M8" s="155"/>
      <c r="N8" s="155"/>
      <c r="O8" s="26"/>
      <c r="P8" s="48"/>
      <c r="Q8" s="49"/>
      <c r="R8" s="49"/>
      <c r="S8" s="49"/>
    </row>
    <row r="9" spans="1:19" ht="15.75" hidden="1" customHeight="1" outlineLevel="1">
      <c r="A9" s="42" t="s">
        <v>50</v>
      </c>
      <c r="B9" s="42" t="s">
        <v>7</v>
      </c>
      <c r="C9" s="32">
        <v>143003</v>
      </c>
      <c r="D9" s="21">
        <v>3657</v>
      </c>
      <c r="E9" s="21">
        <v>56905</v>
      </c>
      <c r="F9" s="22">
        <v>203565</v>
      </c>
      <c r="G9" s="23">
        <v>0.14746560650568991</v>
      </c>
      <c r="H9" s="23">
        <v>9.4090364271197047E-2</v>
      </c>
      <c r="I9" s="23">
        <v>0.47657396716049866</v>
      </c>
      <c r="J9" s="35">
        <v>0.17700488947248316</v>
      </c>
      <c r="K9" s="13"/>
      <c r="L9" s="61"/>
      <c r="M9" s="28"/>
      <c r="N9" s="26"/>
      <c r="O9" s="26"/>
      <c r="P9" s="48"/>
      <c r="Q9" s="49"/>
      <c r="R9" s="49"/>
      <c r="S9" s="49"/>
    </row>
    <row r="10" spans="1:19" ht="15.75" hidden="1" customHeight="1" outlineLevel="1">
      <c r="A10" s="41" t="s">
        <v>51</v>
      </c>
      <c r="B10" s="41" t="s">
        <v>8</v>
      </c>
      <c r="C10" s="32"/>
      <c r="D10" s="21"/>
      <c r="E10" s="21"/>
      <c r="F10" s="22"/>
      <c r="G10" s="23"/>
      <c r="H10" s="23"/>
      <c r="I10" s="23"/>
      <c r="J10" s="35"/>
      <c r="K10" s="11"/>
      <c r="L10" s="61"/>
      <c r="M10" s="28"/>
      <c r="N10" s="26"/>
      <c r="O10" s="26"/>
      <c r="P10" s="48"/>
      <c r="Q10" s="49"/>
      <c r="R10" s="49"/>
      <c r="S10" s="49"/>
    </row>
    <row r="11" spans="1:19" ht="15.75" hidden="1" customHeight="1" outlineLevel="1">
      <c r="A11" s="42" t="s">
        <v>52</v>
      </c>
      <c r="B11" s="42" t="s">
        <v>88</v>
      </c>
      <c r="C11" s="32">
        <v>166346</v>
      </c>
      <c r="D11" s="21">
        <v>2089</v>
      </c>
      <c r="E11" s="21">
        <v>88123</v>
      </c>
      <c r="F11" s="22">
        <v>256558</v>
      </c>
      <c r="G11" s="23">
        <v>0.11103114998730429</v>
      </c>
      <c r="H11" s="23">
        <v>6.3511562912686961E-2</v>
      </c>
      <c r="I11" s="23">
        <v>0.48453978837512685</v>
      </c>
      <c r="J11" s="35">
        <v>0.14850110907558758</v>
      </c>
      <c r="K11" s="13"/>
      <c r="L11" s="155"/>
      <c r="M11" s="155"/>
      <c r="N11" s="155"/>
      <c r="O11" s="26"/>
      <c r="P11" s="48"/>
      <c r="Q11" s="49"/>
      <c r="R11" s="49"/>
      <c r="S11" s="49"/>
    </row>
    <row r="12" spans="1:19" ht="15.75" hidden="1" customHeight="1" outlineLevel="1">
      <c r="A12" s="42" t="s">
        <v>53</v>
      </c>
      <c r="B12" s="42" t="s">
        <v>89</v>
      </c>
      <c r="C12" s="32">
        <v>49426</v>
      </c>
      <c r="D12" s="21">
        <v>1664</v>
      </c>
      <c r="E12" s="21">
        <v>29375</v>
      </c>
      <c r="F12" s="22">
        <v>80465</v>
      </c>
      <c r="G12" s="23">
        <v>0.26765591678893685</v>
      </c>
      <c r="H12" s="23">
        <v>0.22118758434547905</v>
      </c>
      <c r="I12" s="23">
        <v>0.48754755374679282</v>
      </c>
      <c r="J12" s="35">
        <v>0.31108999162763334</v>
      </c>
      <c r="K12" s="15"/>
      <c r="L12" s="61"/>
      <c r="M12" s="28"/>
      <c r="N12" s="26"/>
      <c r="O12" s="26"/>
      <c r="P12" s="48"/>
      <c r="Q12" s="49"/>
      <c r="R12" s="49"/>
      <c r="S12" s="49"/>
    </row>
    <row r="13" spans="1:19" ht="15.75" customHeight="1" collapsed="1">
      <c r="A13" s="51" t="s">
        <v>159</v>
      </c>
      <c r="B13" s="51" t="s">
        <v>75</v>
      </c>
      <c r="C13" s="32"/>
      <c r="D13" s="21"/>
      <c r="E13" s="21"/>
      <c r="F13" s="22"/>
      <c r="G13" s="23"/>
      <c r="H13" s="23"/>
      <c r="I13" s="23"/>
      <c r="J13" s="35"/>
      <c r="K13" s="16"/>
      <c r="L13" s="61"/>
      <c r="M13" s="28"/>
      <c r="N13" s="26"/>
      <c r="O13" s="26"/>
      <c r="P13" s="48"/>
      <c r="Q13" s="49"/>
      <c r="R13" s="49"/>
      <c r="S13" s="49"/>
    </row>
    <row r="14" spans="1:19" ht="15.75" customHeight="1">
      <c r="A14" s="42" t="s">
        <v>79</v>
      </c>
      <c r="B14" s="42" t="s">
        <v>41</v>
      </c>
      <c r="C14" s="32">
        <v>166069</v>
      </c>
      <c r="D14" s="21">
        <v>3720</v>
      </c>
      <c r="E14" s="21">
        <v>95400</v>
      </c>
      <c r="F14" s="22">
        <v>265189</v>
      </c>
      <c r="G14" s="23" t="s">
        <v>91</v>
      </c>
      <c r="H14" s="23" t="s">
        <v>91</v>
      </c>
      <c r="I14" s="23" t="s">
        <v>91</v>
      </c>
      <c r="J14" s="35" t="s">
        <v>91</v>
      </c>
      <c r="K14" s="17"/>
      <c r="L14" s="155"/>
      <c r="M14" s="155"/>
      <c r="N14" s="155"/>
      <c r="O14" s="26"/>
      <c r="P14" s="48"/>
      <c r="Q14" s="49"/>
      <c r="R14" s="49"/>
      <c r="S14" s="49"/>
    </row>
    <row r="15" spans="1:19" ht="15.75" customHeight="1">
      <c r="A15" s="42" t="s">
        <v>56</v>
      </c>
      <c r="B15" s="42" t="s">
        <v>0</v>
      </c>
      <c r="C15" s="32">
        <v>49703</v>
      </c>
      <c r="D15" s="21">
        <v>33</v>
      </c>
      <c r="E15" s="21">
        <v>22098</v>
      </c>
      <c r="F15" s="22">
        <v>71834</v>
      </c>
      <c r="G15" s="23" t="s">
        <v>91</v>
      </c>
      <c r="H15" s="23" t="s">
        <v>91</v>
      </c>
      <c r="I15" s="23" t="s">
        <v>91</v>
      </c>
      <c r="J15" s="35" t="s">
        <v>91</v>
      </c>
      <c r="K15" s="17"/>
      <c r="L15" s="71"/>
      <c r="M15" s="28"/>
      <c r="N15" s="26"/>
      <c r="O15" s="26"/>
      <c r="P15" s="48"/>
      <c r="Q15" s="49"/>
      <c r="R15" s="49"/>
      <c r="S15" s="49"/>
    </row>
    <row r="16" spans="1:19" ht="15.75" hidden="1" customHeight="1" outlineLevel="1">
      <c r="A16" s="41" t="s">
        <v>57</v>
      </c>
      <c r="B16" s="41" t="s">
        <v>76</v>
      </c>
      <c r="C16" s="32"/>
      <c r="D16" s="21"/>
      <c r="E16" s="21"/>
      <c r="F16" s="22"/>
      <c r="G16" s="22"/>
      <c r="H16" s="23"/>
      <c r="I16" s="23"/>
      <c r="J16" s="35"/>
      <c r="K16" s="17"/>
      <c r="L16" s="71"/>
      <c r="M16" s="28"/>
      <c r="N16" s="26"/>
      <c r="O16" s="26"/>
      <c r="P16" s="48"/>
      <c r="Q16" s="49"/>
      <c r="R16" s="49"/>
      <c r="S16" s="49"/>
    </row>
    <row r="17" spans="1:19" ht="15.75" hidden="1" customHeight="1" outlineLevel="1">
      <c r="A17" s="42" t="s">
        <v>58</v>
      </c>
      <c r="B17" s="42" t="s">
        <v>15</v>
      </c>
      <c r="C17" s="32">
        <v>33093</v>
      </c>
      <c r="D17" s="21">
        <v>108</v>
      </c>
      <c r="E17" s="21">
        <v>68182</v>
      </c>
      <c r="F17" s="22">
        <v>101383</v>
      </c>
      <c r="G17" s="23">
        <v>0.26439110682265909</v>
      </c>
      <c r="H17" s="23" t="s">
        <v>28</v>
      </c>
      <c r="I17" s="23">
        <v>0.67058083455651085</v>
      </c>
      <c r="J17" s="35">
        <v>0.44602563759943709</v>
      </c>
      <c r="L17" s="155"/>
      <c r="M17" s="155"/>
      <c r="N17" s="155"/>
      <c r="O17" s="26"/>
      <c r="P17" s="48"/>
      <c r="Q17" s="49"/>
      <c r="R17" s="49"/>
      <c r="S17" s="49"/>
    </row>
    <row r="18" spans="1:19" ht="15.75" hidden="1" customHeight="1" outlineLevel="1">
      <c r="A18" s="42" t="s">
        <v>59</v>
      </c>
      <c r="B18" s="42" t="s">
        <v>16</v>
      </c>
      <c r="C18" s="32">
        <v>65498</v>
      </c>
      <c r="D18" s="21">
        <v>25</v>
      </c>
      <c r="E18" s="21">
        <v>26453</v>
      </c>
      <c r="F18" s="22">
        <v>91976</v>
      </c>
      <c r="G18" s="23">
        <v>6.3355109084185873E-2</v>
      </c>
      <c r="H18" s="23" t="s">
        <v>28</v>
      </c>
      <c r="I18" s="23">
        <v>0.22331988117258</v>
      </c>
      <c r="J18" s="35">
        <v>7.474419007546107E-2</v>
      </c>
      <c r="L18" s="71"/>
      <c r="M18" s="28"/>
      <c r="N18" s="26"/>
      <c r="O18" s="26"/>
      <c r="P18" s="48"/>
      <c r="Q18" s="49"/>
      <c r="R18" s="49"/>
      <c r="S18" s="49"/>
    </row>
    <row r="19" spans="1:19" ht="15.75" hidden="1" customHeight="1" outlineLevel="1">
      <c r="A19" s="42" t="s">
        <v>60</v>
      </c>
      <c r="B19" s="42" t="s">
        <v>17</v>
      </c>
      <c r="C19" s="32">
        <v>58714</v>
      </c>
      <c r="D19" s="21">
        <v>3005</v>
      </c>
      <c r="E19" s="21">
        <v>1202</v>
      </c>
      <c r="F19" s="22">
        <v>62921</v>
      </c>
      <c r="G19" s="23">
        <v>0.1673676589729888</v>
      </c>
      <c r="H19" s="23">
        <v>8.6905701177639461E-2</v>
      </c>
      <c r="I19" s="23">
        <v>0.31256800870511425</v>
      </c>
      <c r="J19" s="35">
        <v>0.16161668501845974</v>
      </c>
      <c r="L19" s="71"/>
      <c r="M19" s="28"/>
      <c r="N19" s="26"/>
      <c r="O19" s="26"/>
      <c r="P19" s="48"/>
      <c r="Q19" s="49"/>
      <c r="R19" s="49"/>
      <c r="S19" s="49"/>
    </row>
    <row r="20" spans="1:19" ht="15.75" hidden="1" customHeight="1" outlineLevel="1">
      <c r="A20" s="42" t="s">
        <v>123</v>
      </c>
      <c r="B20" s="42" t="s">
        <v>124</v>
      </c>
      <c r="C20" s="32">
        <v>58467</v>
      </c>
      <c r="D20" s="21">
        <v>615</v>
      </c>
      <c r="E20" s="21">
        <v>21661</v>
      </c>
      <c r="F20" s="22">
        <v>80743</v>
      </c>
      <c r="G20" s="23">
        <v>0.24741883371564982</v>
      </c>
      <c r="H20" s="23">
        <v>0.10608695652173913</v>
      </c>
      <c r="I20" s="23">
        <v>0.50284719280907342</v>
      </c>
      <c r="J20" s="35">
        <v>0.28276854951406416</v>
      </c>
      <c r="L20" s="71"/>
      <c r="M20" s="28"/>
      <c r="N20" s="26"/>
      <c r="O20" s="26"/>
      <c r="P20" s="48"/>
      <c r="Q20" s="49"/>
      <c r="R20" s="49"/>
      <c r="S20" s="49"/>
    </row>
    <row r="21" spans="1:19" ht="15.75" customHeight="1" collapsed="1">
      <c r="A21" s="41" t="s">
        <v>125</v>
      </c>
      <c r="B21" s="41" t="s">
        <v>126</v>
      </c>
      <c r="C21" s="32"/>
      <c r="D21" s="21"/>
      <c r="E21" s="21"/>
      <c r="F21" s="22"/>
      <c r="G21" s="23"/>
      <c r="H21" s="23"/>
      <c r="I21" s="23"/>
      <c r="J21" s="35"/>
      <c r="L21" s="71"/>
      <c r="M21" s="28"/>
      <c r="N21" s="26"/>
      <c r="O21" s="26"/>
      <c r="P21" s="48"/>
      <c r="Q21" s="49"/>
      <c r="R21" s="49"/>
      <c r="S21" s="49"/>
    </row>
    <row r="22" spans="1:19" ht="15.75" customHeight="1">
      <c r="A22" s="42" t="s">
        <v>81</v>
      </c>
      <c r="B22" s="42" t="s">
        <v>81</v>
      </c>
      <c r="C22" s="32">
        <v>9</v>
      </c>
      <c r="D22" s="21">
        <v>10</v>
      </c>
      <c r="E22" s="21">
        <v>8437</v>
      </c>
      <c r="F22" s="22">
        <v>8456</v>
      </c>
      <c r="G22" s="23" t="s">
        <v>28</v>
      </c>
      <c r="H22" s="23">
        <v>0.4</v>
      </c>
      <c r="I22" s="23">
        <v>0.7135727653506817</v>
      </c>
      <c r="J22" s="35">
        <v>0.71343310172813124</v>
      </c>
      <c r="L22" s="155"/>
      <c r="M22" s="155"/>
      <c r="N22" s="155"/>
      <c r="O22" s="26"/>
      <c r="P22" s="48"/>
      <c r="Q22" s="49"/>
      <c r="R22" s="49"/>
      <c r="S22" s="49"/>
    </row>
    <row r="23" spans="1:19" ht="15.75" customHeight="1">
      <c r="A23" s="42" t="s">
        <v>64</v>
      </c>
      <c r="B23" s="42" t="s">
        <v>64</v>
      </c>
      <c r="C23" s="32">
        <v>739</v>
      </c>
      <c r="D23" s="21">
        <v>748</v>
      </c>
      <c r="E23" s="21">
        <v>52953</v>
      </c>
      <c r="F23" s="22">
        <v>54440</v>
      </c>
      <c r="G23" s="23">
        <v>6.6666666666666666E-2</v>
      </c>
      <c r="H23" s="23">
        <v>0.11569086651053864</v>
      </c>
      <c r="I23" s="23">
        <v>0.62640986742299321</v>
      </c>
      <c r="J23" s="35">
        <v>0.58642996108949419</v>
      </c>
      <c r="L23" s="71"/>
      <c r="M23" s="28"/>
      <c r="N23" s="26"/>
      <c r="O23" s="26"/>
      <c r="P23" s="48"/>
      <c r="Q23" s="49"/>
      <c r="R23" s="49"/>
      <c r="S23" s="49"/>
    </row>
    <row r="24" spans="1:19" ht="15.75" customHeight="1">
      <c r="A24" s="42" t="s">
        <v>65</v>
      </c>
      <c r="B24" s="42" t="s">
        <v>65</v>
      </c>
      <c r="C24" s="32">
        <v>2487</v>
      </c>
      <c r="D24" s="21">
        <v>1712</v>
      </c>
      <c r="E24" s="21">
        <v>38195</v>
      </c>
      <c r="F24" s="22">
        <v>42394</v>
      </c>
      <c r="G24" s="23">
        <v>0.15662650602409639</v>
      </c>
      <c r="H24" s="23">
        <v>8.498768658591746E-2</v>
      </c>
      <c r="I24" s="23">
        <v>0.41403827059097542</v>
      </c>
      <c r="J24" s="35">
        <v>0.34920306965761511</v>
      </c>
      <c r="L24" s="71"/>
      <c r="M24" s="28"/>
      <c r="N24" s="26"/>
      <c r="O24" s="26"/>
      <c r="P24" s="48"/>
      <c r="Q24" s="49"/>
      <c r="R24" s="49"/>
      <c r="S24" s="49"/>
    </row>
    <row r="25" spans="1:19" ht="15.75" customHeight="1">
      <c r="A25" s="42" t="s">
        <v>66</v>
      </c>
      <c r="B25" s="42" t="s">
        <v>66</v>
      </c>
      <c r="C25" s="32">
        <v>11306</v>
      </c>
      <c r="D25" s="21">
        <v>1283</v>
      </c>
      <c r="E25" s="21">
        <v>17912</v>
      </c>
      <c r="F25" s="22">
        <v>30501</v>
      </c>
      <c r="G25" s="23">
        <v>0.14444349970240625</v>
      </c>
      <c r="H25" s="23">
        <v>9.3164519906323184E-2</v>
      </c>
      <c r="I25" s="23">
        <v>0.33302094368837099</v>
      </c>
      <c r="J25" s="35">
        <v>0.21482809967668423</v>
      </c>
      <c r="L25" s="71"/>
      <c r="M25" s="28"/>
      <c r="N25" s="26"/>
      <c r="O25" s="26"/>
      <c r="P25" s="48"/>
      <c r="Q25" s="49"/>
      <c r="R25" s="49"/>
      <c r="S25" s="49"/>
    </row>
    <row r="26" spans="1:19" ht="15.75" customHeight="1">
      <c r="A26" s="42" t="s">
        <v>67</v>
      </c>
      <c r="B26" s="42" t="s">
        <v>67</v>
      </c>
      <c r="C26" s="32">
        <v>120637</v>
      </c>
      <c r="D26" s="21" t="s">
        <v>28</v>
      </c>
      <c r="E26" s="21" t="s">
        <v>28</v>
      </c>
      <c r="F26" s="22">
        <v>120637</v>
      </c>
      <c r="G26" s="23">
        <v>0.10604547515663293</v>
      </c>
      <c r="H26" s="23" t="s">
        <v>28</v>
      </c>
      <c r="I26" s="23" t="s">
        <v>28</v>
      </c>
      <c r="J26" s="35">
        <v>0.10604547515663293</v>
      </c>
      <c r="L26" s="71"/>
      <c r="M26" s="28"/>
      <c r="N26" s="26"/>
      <c r="O26" s="26"/>
      <c r="P26" s="48"/>
      <c r="Q26" s="49"/>
      <c r="R26" s="49"/>
      <c r="S26" s="49"/>
    </row>
    <row r="27" spans="1:19" ht="15.75" customHeight="1">
      <c r="A27" s="42" t="s">
        <v>93</v>
      </c>
      <c r="B27" s="42" t="s">
        <v>93</v>
      </c>
      <c r="C27" s="32">
        <v>80592</v>
      </c>
      <c r="D27" s="21" t="s">
        <v>28</v>
      </c>
      <c r="E27" s="21" t="s">
        <v>28</v>
      </c>
      <c r="F27" s="22">
        <v>80592</v>
      </c>
      <c r="G27" s="23">
        <v>0.17799027494885655</v>
      </c>
      <c r="H27" s="23" t="s">
        <v>28</v>
      </c>
      <c r="I27" s="23" t="s">
        <v>28</v>
      </c>
      <c r="J27" s="35">
        <v>0.17799027494885655</v>
      </c>
      <c r="K27" s="15"/>
      <c r="L27" s="71"/>
      <c r="M27" s="28"/>
      <c r="N27" s="26"/>
      <c r="O27" s="26"/>
      <c r="P27" s="48"/>
      <c r="Q27" s="49"/>
      <c r="R27" s="49"/>
      <c r="S27" s="49"/>
    </row>
    <row r="28" spans="1:19" ht="15.75" customHeight="1">
      <c r="A28" s="42" t="s">
        <v>166</v>
      </c>
      <c r="B28" s="42" t="s">
        <v>165</v>
      </c>
      <c r="C28" s="32">
        <v>2</v>
      </c>
      <c r="D28" s="21" t="s">
        <v>28</v>
      </c>
      <c r="E28" s="21">
        <v>1</v>
      </c>
      <c r="F28" s="22">
        <v>3</v>
      </c>
      <c r="G28" s="23" t="s">
        <v>28</v>
      </c>
      <c r="H28" s="23" t="s">
        <v>28</v>
      </c>
      <c r="I28" s="23" t="s">
        <v>28</v>
      </c>
      <c r="J28" s="35" t="s">
        <v>28</v>
      </c>
      <c r="K28" s="15"/>
      <c r="L28" s="71"/>
      <c r="M28" s="28"/>
      <c r="N28" s="26"/>
      <c r="O28" s="26"/>
      <c r="P28" s="48"/>
      <c r="Q28" s="49"/>
      <c r="R28" s="49"/>
      <c r="S28" s="49"/>
    </row>
    <row r="29" spans="1:19" s="5" customFormat="1" ht="30" customHeight="1" thickBot="1">
      <c r="A29" s="44" t="s">
        <v>24</v>
      </c>
      <c r="B29" s="44" t="s">
        <v>24</v>
      </c>
      <c r="C29" s="57">
        <v>215772</v>
      </c>
      <c r="D29" s="58">
        <v>3753</v>
      </c>
      <c r="E29" s="58">
        <v>117498</v>
      </c>
      <c r="F29" s="58">
        <v>337023</v>
      </c>
      <c r="G29" s="59">
        <v>0.12709584769457516</v>
      </c>
      <c r="H29" s="59">
        <v>9.2742238122638904E-2</v>
      </c>
      <c r="I29" s="59">
        <v>0.48516447927528977</v>
      </c>
      <c r="J29" s="60">
        <v>0.16742033314392932</v>
      </c>
      <c r="K29" s="45"/>
      <c r="L29" s="71"/>
      <c r="M29" s="28"/>
      <c r="N29" s="26"/>
      <c r="O29" s="26"/>
      <c r="P29" s="50"/>
      <c r="Q29" s="50"/>
      <c r="R29" s="50"/>
      <c r="S29" s="49"/>
    </row>
    <row r="30" spans="1:19" s="5" customFormat="1">
      <c r="A30" s="62"/>
      <c r="B30" s="62"/>
      <c r="C30" s="22"/>
      <c r="D30" s="22"/>
      <c r="E30" s="22"/>
      <c r="F30" s="22"/>
      <c r="G30" s="63"/>
      <c r="H30" s="63"/>
      <c r="I30" s="63"/>
      <c r="J30" s="63"/>
      <c r="K30" s="45"/>
      <c r="L30" s="71"/>
      <c r="M30" s="28"/>
      <c r="N30" s="26"/>
      <c r="O30" s="26"/>
      <c r="P30" s="50"/>
      <c r="Q30" s="50"/>
      <c r="R30" s="50"/>
      <c r="S30" s="49"/>
    </row>
    <row r="31" spans="1:19" s="5" customFormat="1">
      <c r="A31" s="62"/>
      <c r="B31" s="62"/>
      <c r="C31" s="22"/>
      <c r="D31" s="22"/>
      <c r="E31" s="22"/>
      <c r="F31" s="22"/>
      <c r="G31" s="63"/>
      <c r="H31" s="63"/>
      <c r="I31" s="63"/>
      <c r="J31" s="63"/>
      <c r="K31" s="45"/>
      <c r="L31" s="71"/>
      <c r="M31" s="28"/>
      <c r="N31" s="26"/>
      <c r="O31" s="26"/>
      <c r="P31" s="50"/>
      <c r="Q31" s="50"/>
      <c r="R31" s="50"/>
      <c r="S31" s="49"/>
    </row>
    <row r="32" spans="1:19" s="5" customFormat="1">
      <c r="A32" s="62"/>
      <c r="B32" s="62"/>
      <c r="C32" s="22"/>
      <c r="D32" s="22"/>
      <c r="E32" s="22"/>
      <c r="F32" s="22"/>
      <c r="G32" s="63"/>
      <c r="H32" s="63"/>
      <c r="I32" s="63"/>
      <c r="J32" s="63"/>
      <c r="K32" s="45"/>
      <c r="L32" s="71"/>
      <c r="M32" s="28"/>
      <c r="N32" s="26"/>
      <c r="O32" s="26"/>
      <c r="P32" s="50"/>
      <c r="Q32" s="50"/>
      <c r="R32" s="50"/>
      <c r="S32" s="49"/>
    </row>
    <row r="33" spans="1:19" s="5" customFormat="1">
      <c r="A33" s="62"/>
      <c r="B33" s="62"/>
      <c r="C33" s="22"/>
      <c r="D33" s="22"/>
      <c r="E33" s="22"/>
      <c r="F33" s="22"/>
      <c r="G33" s="63"/>
      <c r="H33" s="63"/>
      <c r="I33" s="63"/>
      <c r="J33" s="63"/>
      <c r="K33" s="45"/>
      <c r="L33" s="71"/>
      <c r="M33" s="28"/>
      <c r="N33" s="26"/>
      <c r="O33" s="26"/>
      <c r="P33" s="50"/>
      <c r="Q33" s="50"/>
      <c r="R33" s="50"/>
      <c r="S33" s="49"/>
    </row>
    <row r="34" spans="1:19" s="5" customFormat="1">
      <c r="A34" s="62"/>
      <c r="B34" s="62"/>
      <c r="C34" s="22"/>
      <c r="D34" s="22"/>
      <c r="E34" s="22"/>
      <c r="F34" s="22"/>
      <c r="G34" s="63"/>
      <c r="H34" s="63"/>
      <c r="I34" s="63"/>
      <c r="J34" s="63"/>
      <c r="K34" s="45"/>
      <c r="L34" s="71"/>
      <c r="M34" s="28"/>
      <c r="N34" s="26"/>
      <c r="O34" s="26"/>
      <c r="P34" s="50"/>
      <c r="Q34" s="50"/>
      <c r="R34" s="50"/>
      <c r="S34" s="49"/>
    </row>
    <row r="35" spans="1:19" s="5" customFormat="1">
      <c r="A35" s="62"/>
      <c r="B35" s="62"/>
      <c r="C35" s="22"/>
      <c r="D35" s="22"/>
      <c r="E35" s="22"/>
      <c r="F35" s="22"/>
      <c r="G35" s="63"/>
      <c r="H35" s="63"/>
      <c r="I35" s="63"/>
      <c r="J35" s="63"/>
      <c r="K35" s="45"/>
      <c r="L35" s="71"/>
      <c r="M35" s="28"/>
      <c r="N35" s="26"/>
      <c r="O35" s="26"/>
      <c r="P35" s="50"/>
      <c r="Q35" s="50"/>
      <c r="R35" s="50"/>
      <c r="S35" s="49"/>
    </row>
    <row r="36" spans="1:19" s="5" customFormat="1">
      <c r="A36" s="62"/>
      <c r="B36" s="62"/>
      <c r="C36" s="22"/>
      <c r="D36" s="22"/>
      <c r="E36" s="22"/>
      <c r="F36" s="22"/>
      <c r="G36" s="63"/>
      <c r="H36" s="63"/>
      <c r="I36" s="63"/>
      <c r="J36" s="63"/>
      <c r="K36" s="45"/>
      <c r="L36" s="71"/>
      <c r="M36" s="28"/>
      <c r="N36" s="26"/>
      <c r="O36" s="26"/>
      <c r="P36" s="50"/>
      <c r="Q36" s="50"/>
      <c r="R36" s="50"/>
      <c r="S36" s="49"/>
    </row>
    <row r="37" spans="1:19" s="5" customFormat="1">
      <c r="A37" s="62"/>
      <c r="B37" s="62"/>
      <c r="C37" s="22"/>
      <c r="D37" s="22"/>
      <c r="E37" s="22"/>
      <c r="F37" s="22"/>
      <c r="G37" s="63"/>
      <c r="H37" s="63"/>
      <c r="I37" s="63"/>
      <c r="J37" s="63"/>
      <c r="K37" s="45"/>
      <c r="L37" s="71"/>
      <c r="M37" s="28"/>
      <c r="N37" s="26"/>
      <c r="O37" s="26"/>
      <c r="P37" s="50"/>
      <c r="Q37" s="50"/>
      <c r="R37" s="50"/>
      <c r="S37" s="49"/>
    </row>
    <row r="38" spans="1:19" s="5" customFormat="1">
      <c r="A38" s="62"/>
      <c r="B38" s="62"/>
      <c r="C38" s="22"/>
      <c r="D38" s="22"/>
      <c r="E38" s="22"/>
      <c r="F38" s="22"/>
      <c r="G38" s="63"/>
      <c r="H38" s="63"/>
      <c r="I38" s="63"/>
      <c r="J38" s="63"/>
      <c r="K38" s="45"/>
      <c r="L38" s="71"/>
      <c r="M38" s="28"/>
      <c r="N38" s="26"/>
      <c r="O38" s="26"/>
      <c r="P38" s="50"/>
      <c r="Q38" s="50"/>
      <c r="R38" s="50"/>
      <c r="S38" s="49"/>
    </row>
    <row r="39" spans="1:19" s="5" customFormat="1">
      <c r="A39" s="62"/>
      <c r="B39" s="62"/>
      <c r="C39" s="22"/>
      <c r="D39" s="22"/>
      <c r="E39" s="22"/>
      <c r="F39" s="22"/>
      <c r="G39" s="63"/>
      <c r="H39" s="63"/>
      <c r="I39" s="63"/>
      <c r="J39" s="63"/>
      <c r="K39" s="45"/>
      <c r="L39" s="71"/>
      <c r="M39" s="28"/>
      <c r="N39" s="26"/>
      <c r="O39" s="26"/>
      <c r="P39" s="50"/>
      <c r="Q39" s="50"/>
      <c r="R39" s="50"/>
      <c r="S39" s="49"/>
    </row>
    <row r="40" spans="1:19" s="2" customFormat="1" ht="14.1" customHeight="1">
      <c r="B40" s="61"/>
      <c r="C40" s="7"/>
      <c r="D40" s="7"/>
      <c r="E40" s="7"/>
      <c r="F40" s="7"/>
      <c r="G40" s="7"/>
      <c r="H40" s="7"/>
      <c r="I40" s="7"/>
      <c r="J40" s="7"/>
      <c r="K40" s="1"/>
      <c r="L40" s="26"/>
      <c r="M40" s="28"/>
      <c r="N40" s="26"/>
      <c r="O40" s="26"/>
    </row>
    <row r="41" spans="1:19" s="25" customFormat="1" ht="108" customHeight="1">
      <c r="A41" s="132" t="str">
        <f>CONCATENATE("PC 7B
Taux de bénéficiaires par âge ",B101)</f>
        <v>PC 7B
Taux de bénéficiaires par âge 2019</v>
      </c>
      <c r="B41" s="132" t="str">
        <f>CONCATENATE("EL 7B
Bezüger/-innenquote ",B101, ", nach Alter")</f>
        <v>EL 7B
Bezüger/-innenquote 2019, nach Alter</v>
      </c>
      <c r="L41" s="61"/>
    </row>
    <row r="42" spans="1:19" ht="13.5" customHeight="1">
      <c r="B42" s="61"/>
      <c r="C42" s="61"/>
      <c r="D42" s="61"/>
      <c r="E42" s="61"/>
      <c r="F42" s="61"/>
      <c r="G42" s="20"/>
      <c r="H42" s="20"/>
      <c r="I42" s="20"/>
      <c r="J42" s="20"/>
      <c r="K42" s="20"/>
      <c r="L42" s="26"/>
      <c r="M42" s="28"/>
      <c r="N42" s="26"/>
      <c r="O42" s="26"/>
    </row>
    <row r="43" spans="1:19" ht="18" customHeight="1">
      <c r="B43" s="61"/>
      <c r="C43" s="61"/>
      <c r="D43" s="61"/>
      <c r="E43" s="61"/>
      <c r="F43" s="61"/>
      <c r="G43" s="20"/>
      <c r="H43" s="20"/>
      <c r="I43" s="20"/>
      <c r="J43" s="20"/>
      <c r="K43" s="20"/>
      <c r="L43" s="26"/>
      <c r="M43" s="28"/>
      <c r="N43" s="26"/>
      <c r="O43" s="26"/>
    </row>
    <row r="44" spans="1:19">
      <c r="C44" s="61"/>
      <c r="D44" s="61"/>
      <c r="E44" s="61"/>
      <c r="F44" s="61"/>
      <c r="L44" s="26"/>
      <c r="M44" s="28"/>
      <c r="N44" s="26"/>
      <c r="O44" s="26"/>
    </row>
    <row r="45" spans="1:19">
      <c r="C45" s="61"/>
      <c r="D45" s="61"/>
      <c r="E45" s="61"/>
      <c r="F45" s="61"/>
      <c r="L45" s="26"/>
      <c r="M45" s="28"/>
      <c r="N45" s="26"/>
      <c r="O45" s="26"/>
    </row>
    <row r="46" spans="1:19">
      <c r="C46" s="61"/>
      <c r="D46" s="61"/>
      <c r="E46" s="61"/>
      <c r="F46" s="61"/>
    </row>
    <row r="47" spans="1:19">
      <c r="C47" s="61"/>
      <c r="D47" s="61"/>
      <c r="E47" s="61"/>
      <c r="F47" s="61"/>
    </row>
    <row r="48" spans="1:19">
      <c r="C48" s="61"/>
      <c r="D48" s="61"/>
      <c r="E48" s="61"/>
      <c r="F48" s="61"/>
    </row>
    <row r="49" spans="3:6">
      <c r="C49" s="61"/>
      <c r="D49" s="61"/>
      <c r="E49" s="61"/>
      <c r="F49" s="61"/>
    </row>
    <row r="50" spans="3:6">
      <c r="C50" s="61"/>
      <c r="D50" s="61"/>
      <c r="E50" s="61"/>
      <c r="F50" s="61"/>
    </row>
    <row r="51" spans="3:6">
      <c r="C51" s="61"/>
      <c r="D51" s="61"/>
      <c r="E51" s="61"/>
      <c r="F51" s="61"/>
    </row>
    <row r="52" spans="3:6">
      <c r="C52" s="61"/>
      <c r="D52" s="61"/>
      <c r="E52" s="61"/>
      <c r="F52" s="61"/>
    </row>
    <row r="53" spans="3:6">
      <c r="C53" s="61"/>
      <c r="D53" s="61"/>
      <c r="E53" s="61"/>
      <c r="F53" s="61"/>
    </row>
    <row r="54" spans="3:6">
      <c r="C54" s="61"/>
      <c r="D54" s="61"/>
      <c r="E54" s="61"/>
      <c r="F54" s="61"/>
    </row>
    <row r="55" spans="3:6">
      <c r="C55" s="61"/>
      <c r="D55" s="61"/>
      <c r="E55" s="61"/>
      <c r="F55" s="61"/>
    </row>
    <row r="56" spans="3:6">
      <c r="C56" s="61"/>
      <c r="D56" s="61"/>
      <c r="E56" s="61"/>
      <c r="F56" s="61"/>
    </row>
    <row r="57" spans="3:6">
      <c r="C57" s="61"/>
      <c r="D57" s="61"/>
      <c r="E57" s="61"/>
      <c r="F57" s="61"/>
    </row>
    <row r="58" spans="3:6">
      <c r="C58" s="61"/>
      <c r="D58" s="61"/>
      <c r="E58" s="61"/>
      <c r="F58" s="61"/>
    </row>
    <row r="59" spans="3:6">
      <c r="C59" s="61"/>
      <c r="D59" s="61"/>
      <c r="E59" s="61"/>
      <c r="F59" s="61"/>
    </row>
    <row r="60" spans="3:6">
      <c r="C60" s="61"/>
      <c r="D60" s="61"/>
      <c r="E60" s="61"/>
      <c r="F60" s="61"/>
    </row>
    <row r="101" spans="1:5">
      <c r="A101" s="1" t="s">
        <v>158</v>
      </c>
      <c r="B101" s="1">
        <v>2019</v>
      </c>
    </row>
    <row r="103" spans="1:5">
      <c r="A103" s="1" t="s">
        <v>94</v>
      </c>
    </row>
    <row r="104" spans="1:5">
      <c r="A104" s="53" t="s">
        <v>95</v>
      </c>
      <c r="B104" s="54" t="s">
        <v>96</v>
      </c>
    </row>
    <row r="105" spans="1:5">
      <c r="A105" s="64" t="s">
        <v>97</v>
      </c>
      <c r="B105" s="128">
        <v>0.7023335842563716</v>
      </c>
    </row>
    <row r="106" spans="1:5">
      <c r="A106" s="66" t="s">
        <v>98</v>
      </c>
      <c r="B106" s="129">
        <v>0.77620137299771164</v>
      </c>
    </row>
    <row r="107" spans="1:5">
      <c r="A107" s="66" t="s">
        <v>99</v>
      </c>
      <c r="B107" s="129">
        <v>0.74444802059864823</v>
      </c>
    </row>
    <row r="108" spans="1:5">
      <c r="A108" s="66" t="s">
        <v>100</v>
      </c>
      <c r="B108" s="129">
        <v>0.67349641089971424</v>
      </c>
      <c r="E108" s="131"/>
    </row>
    <row r="109" spans="1:5">
      <c r="A109" s="66" t="s">
        <v>101</v>
      </c>
      <c r="B109" s="129">
        <v>0.5829810363570479</v>
      </c>
    </row>
    <row r="110" spans="1:5">
      <c r="A110" s="66" t="s">
        <v>102</v>
      </c>
      <c r="B110" s="129">
        <v>0.50760642604508455</v>
      </c>
    </row>
    <row r="111" spans="1:5">
      <c r="A111" s="66" t="s">
        <v>103</v>
      </c>
      <c r="B111" s="129">
        <v>0.44693947338424711</v>
      </c>
    </row>
    <row r="112" spans="1:5">
      <c r="A112" s="66" t="s">
        <v>104</v>
      </c>
      <c r="B112" s="129">
        <v>0.38920081746800045</v>
      </c>
    </row>
    <row r="113" spans="1:2">
      <c r="A113" s="66" t="s">
        <v>105</v>
      </c>
      <c r="B113" s="129">
        <v>0.33302094368837099</v>
      </c>
    </row>
    <row r="114" spans="1:2">
      <c r="A114" s="66" t="s">
        <v>106</v>
      </c>
      <c r="B114" s="129">
        <v>0.10252976013155229</v>
      </c>
    </row>
    <row r="115" spans="1:2">
      <c r="A115" s="66" t="s">
        <v>107</v>
      </c>
      <c r="B115" s="129">
        <v>0.10314074343030909</v>
      </c>
    </row>
    <row r="116" spans="1:2">
      <c r="A116" s="66" t="s">
        <v>108</v>
      </c>
      <c r="B116" s="129">
        <v>0.1143242485260428</v>
      </c>
    </row>
    <row r="117" spans="1:2">
      <c r="A117" s="66" t="s">
        <v>109</v>
      </c>
      <c r="B117" s="129">
        <v>0.14457164457164456</v>
      </c>
    </row>
    <row r="118" spans="1:2">
      <c r="A118" s="66" t="s">
        <v>110</v>
      </c>
      <c r="B118" s="129">
        <v>0.18246152357652781</v>
      </c>
    </row>
    <row r="119" spans="1:2">
      <c r="A119" s="66" t="s">
        <v>111</v>
      </c>
      <c r="B119" s="129">
        <v>0.24315009746588698</v>
      </c>
    </row>
    <row r="120" spans="1:2">
      <c r="A120" s="69" t="s">
        <v>112</v>
      </c>
      <c r="B120" s="130">
        <v>0.32500565227221345</v>
      </c>
    </row>
    <row r="121" spans="1:2">
      <c r="B121" s="52"/>
    </row>
    <row r="122" spans="1:2">
      <c r="A122" s="1" t="s">
        <v>117</v>
      </c>
      <c r="B122" s="1" t="s">
        <v>118</v>
      </c>
    </row>
    <row r="123" spans="1:2">
      <c r="B123" s="52"/>
    </row>
    <row r="124" spans="1:2">
      <c r="B124" s="52"/>
    </row>
    <row r="125" spans="1:2">
      <c r="B125" s="52"/>
    </row>
    <row r="126" spans="1:2">
      <c r="B126" s="52"/>
    </row>
    <row r="127" spans="1:2">
      <c r="B127" s="52"/>
    </row>
    <row r="128" spans="1:2">
      <c r="B128" s="52"/>
    </row>
    <row r="129" spans="2:2">
      <c r="B129" s="52"/>
    </row>
    <row r="130" spans="2:2">
      <c r="B130" s="52"/>
    </row>
    <row r="131" spans="2:2">
      <c r="B131" s="52"/>
    </row>
    <row r="132" spans="2:2">
      <c r="B132" s="52"/>
    </row>
    <row r="133" spans="2:2">
      <c r="B133" s="52"/>
    </row>
    <row r="134" spans="2:2">
      <c r="B134" s="52"/>
    </row>
    <row r="135" spans="2:2">
      <c r="B135" s="52"/>
    </row>
    <row r="136" spans="2:2">
      <c r="B136" s="52"/>
    </row>
    <row r="137" spans="2:2">
      <c r="B137" s="52"/>
    </row>
    <row r="138" spans="2:2">
      <c r="B138" s="52"/>
    </row>
    <row r="139" spans="2:2">
      <c r="B139" s="52"/>
    </row>
    <row r="140" spans="2:2">
      <c r="B140" s="52"/>
    </row>
    <row r="141" spans="2:2">
      <c r="B141" s="52"/>
    </row>
    <row r="142" spans="2:2">
      <c r="B142" s="52"/>
    </row>
    <row r="143" spans="2:2">
      <c r="B143" s="52"/>
    </row>
    <row r="144" spans="2:2">
      <c r="B144" s="52"/>
    </row>
    <row r="145" spans="2:2">
      <c r="B145" s="52"/>
    </row>
    <row r="146" spans="2:2">
      <c r="B146" s="52"/>
    </row>
    <row r="147" spans="2:2">
      <c r="B147" s="52"/>
    </row>
    <row r="148" spans="2:2">
      <c r="B148" s="52"/>
    </row>
    <row r="149" spans="2:2">
      <c r="B149" s="52"/>
    </row>
    <row r="150" spans="2:2">
      <c r="B150" s="52"/>
    </row>
    <row r="151" spans="2:2">
      <c r="B151" s="52"/>
    </row>
    <row r="152" spans="2:2">
      <c r="B152" s="52"/>
    </row>
    <row r="153" spans="2:2">
      <c r="B153" s="52"/>
    </row>
    <row r="154" spans="2:2">
      <c r="B154" s="52"/>
    </row>
    <row r="155" spans="2:2">
      <c r="B155" s="52"/>
    </row>
    <row r="156" spans="2:2">
      <c r="B156" s="52"/>
    </row>
    <row r="157" spans="2:2">
      <c r="B157" s="52"/>
    </row>
    <row r="158" spans="2:2">
      <c r="B158" s="52"/>
    </row>
    <row r="159" spans="2:2">
      <c r="B159" s="52"/>
    </row>
    <row r="160" spans="2:2">
      <c r="B160" s="52"/>
    </row>
    <row r="161" spans="2:2">
      <c r="B161" s="52"/>
    </row>
    <row r="162" spans="2:2">
      <c r="B162" s="52"/>
    </row>
    <row r="163" spans="2:2">
      <c r="B163" s="52"/>
    </row>
    <row r="164" spans="2:2">
      <c r="B164" s="52"/>
    </row>
    <row r="165" spans="2:2">
      <c r="B165" s="52"/>
    </row>
    <row r="166" spans="2:2">
      <c r="B166" s="52"/>
    </row>
    <row r="167" spans="2:2">
      <c r="B167" s="52"/>
    </row>
    <row r="168" spans="2:2">
      <c r="B168" s="52"/>
    </row>
    <row r="169" spans="2:2">
      <c r="B169" s="52"/>
    </row>
    <row r="170" spans="2:2">
      <c r="B170" s="52"/>
    </row>
    <row r="171" spans="2:2">
      <c r="B171" s="52"/>
    </row>
    <row r="172" spans="2:2">
      <c r="B172" s="52"/>
    </row>
    <row r="173" spans="2:2">
      <c r="B173" s="52"/>
    </row>
    <row r="174" spans="2:2">
      <c r="B174" s="52"/>
    </row>
    <row r="175" spans="2:2">
      <c r="B175" s="52"/>
    </row>
    <row r="176" spans="2:2">
      <c r="B176" s="52"/>
    </row>
    <row r="177" spans="2:2">
      <c r="B177" s="52"/>
    </row>
    <row r="178" spans="2:2">
      <c r="B178" s="52"/>
    </row>
    <row r="179" spans="2:2">
      <c r="B179" s="52"/>
    </row>
  </sheetData>
  <mergeCells count="4">
    <mergeCell ref="C2:F2"/>
    <mergeCell ref="G2:J2"/>
    <mergeCell ref="C5:F5"/>
    <mergeCell ref="G5:J5"/>
  </mergeCells>
  <pageMargins left="0.15748031496062992" right="7.874015748031496E-2" top="0.35433070866141736" bottom="0.27559055118110237" header="0.31496062992125984" footer="0.27559055118110237"/>
  <pageSetup paperSize="9" scale="5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178"/>
  <sheetViews>
    <sheetView workbookViewId="0"/>
  </sheetViews>
  <sheetFormatPr baseColWidth="10" defaultColWidth="11" defaultRowHeight="12.75" outlineLevelRow="1"/>
  <cols>
    <col min="1" max="2" width="46.83203125" style="1" customWidth="1"/>
    <col min="3" max="9" width="12.83203125" style="1" customWidth="1"/>
    <col min="10" max="10" width="13.83203125" style="1" customWidth="1"/>
    <col min="11" max="11" width="13.1640625" style="1" customWidth="1"/>
    <col min="12" max="12" width="13.1640625" style="18" customWidth="1"/>
    <col min="13" max="13" width="11" style="18" customWidth="1"/>
    <col min="14" max="14" width="9" style="1" bestFit="1" customWidth="1"/>
    <col min="15" max="15" width="6.6640625" style="1" customWidth="1"/>
    <col min="16" max="16" width="10" style="1" customWidth="1"/>
    <col min="17" max="17" width="11.83203125" style="1" customWidth="1"/>
    <col min="18" max="16384" width="11" style="1"/>
  </cols>
  <sheetData>
    <row r="1" spans="1:19" s="25" customFormat="1" ht="108" customHeight="1">
      <c r="A1" s="132" t="str">
        <f>CONCATENATE("PC 7A
Bénéficiaires par critères démographiques ",B100)</f>
        <v>PC 7A
Bénéficiaires par critères démographiques 2018</v>
      </c>
      <c r="B1" s="132" t="str">
        <f>CONCATENATE("EL 7A
Bezüger/-innen ",B100,", nach demographischen Merkmalen")</f>
        <v>EL 7A
Bezüger/-innen 2018, nach demographischen Merkmalen</v>
      </c>
      <c r="L1" s="61"/>
    </row>
    <row r="2" spans="1:19" s="26" customFormat="1" ht="30" customHeight="1">
      <c r="A2" s="28"/>
      <c r="C2" s="231" t="s">
        <v>119</v>
      </c>
      <c r="D2" s="232"/>
      <c r="E2" s="232"/>
      <c r="F2" s="233"/>
      <c r="G2" s="234" t="s">
        <v>120</v>
      </c>
      <c r="H2" s="235"/>
      <c r="I2" s="235"/>
      <c r="J2" s="236"/>
      <c r="L2" s="61"/>
      <c r="M2" s="27"/>
    </row>
    <row r="3" spans="1:19" s="26" customFormat="1" ht="30" customHeight="1">
      <c r="A3" s="28"/>
      <c r="B3" s="28"/>
      <c r="C3" s="47" t="s">
        <v>85</v>
      </c>
      <c r="D3" s="47" t="s">
        <v>86</v>
      </c>
      <c r="E3" s="47" t="s">
        <v>87</v>
      </c>
      <c r="F3" s="156" t="s">
        <v>24</v>
      </c>
      <c r="G3" s="47" t="s">
        <v>85</v>
      </c>
      <c r="H3" s="47" t="s">
        <v>86</v>
      </c>
      <c r="I3" s="47" t="s">
        <v>87</v>
      </c>
      <c r="J3" s="156" t="s">
        <v>24</v>
      </c>
      <c r="L3" s="61"/>
      <c r="M3" s="28"/>
    </row>
    <row r="4" spans="1:19" s="25" customFormat="1" ht="15.75" customHeight="1">
      <c r="A4" s="38"/>
      <c r="B4" s="39"/>
      <c r="C4" s="56"/>
      <c r="D4" s="56"/>
      <c r="E4" s="56"/>
      <c r="F4" s="56"/>
      <c r="G4" s="56"/>
      <c r="H4" s="56"/>
      <c r="I4" s="56"/>
      <c r="J4" s="56"/>
    </row>
    <row r="5" spans="1:19" s="26" customFormat="1" ht="30" customHeight="1">
      <c r="A5" s="28"/>
      <c r="C5" s="231" t="s">
        <v>121</v>
      </c>
      <c r="D5" s="232"/>
      <c r="E5" s="232"/>
      <c r="F5" s="233"/>
      <c r="G5" s="234" t="s">
        <v>122</v>
      </c>
      <c r="H5" s="235"/>
      <c r="I5" s="235"/>
      <c r="J5" s="236"/>
      <c r="L5" s="61"/>
      <c r="M5" s="27"/>
    </row>
    <row r="6" spans="1:19" s="26" customFormat="1" ht="30" customHeight="1">
      <c r="A6" s="28"/>
      <c r="B6" s="28"/>
      <c r="C6" s="47" t="s">
        <v>82</v>
      </c>
      <c r="D6" s="47" t="s">
        <v>83</v>
      </c>
      <c r="E6" s="47" t="s">
        <v>84</v>
      </c>
      <c r="F6" s="156" t="s">
        <v>24</v>
      </c>
      <c r="G6" s="47" t="s">
        <v>82</v>
      </c>
      <c r="H6" s="47" t="s">
        <v>83</v>
      </c>
      <c r="I6" s="47" t="s">
        <v>84</v>
      </c>
      <c r="J6" s="156" t="s">
        <v>24</v>
      </c>
      <c r="L6" s="61"/>
      <c r="M6" s="28"/>
    </row>
    <row r="7" spans="1:19" ht="15.75" hidden="1" customHeight="1" outlineLevel="1">
      <c r="A7" s="51" t="s">
        <v>48</v>
      </c>
      <c r="B7" s="51" t="s">
        <v>5</v>
      </c>
      <c r="C7" s="31"/>
      <c r="D7" s="7"/>
      <c r="E7" s="7"/>
      <c r="F7" s="7"/>
      <c r="G7" s="7"/>
      <c r="H7" s="7"/>
      <c r="I7" s="7"/>
      <c r="J7" s="34"/>
      <c r="L7" s="61"/>
      <c r="M7" s="28"/>
      <c r="N7" s="26"/>
      <c r="O7" s="26"/>
      <c r="P7" s="5"/>
    </row>
    <row r="8" spans="1:19" ht="15.75" hidden="1" customHeight="1" outlineLevel="1">
      <c r="A8" s="42" t="s">
        <v>49</v>
      </c>
      <c r="B8" s="42" t="s">
        <v>6</v>
      </c>
      <c r="C8" s="32">
        <v>69535</v>
      </c>
      <c r="D8" s="21">
        <v>107</v>
      </c>
      <c r="E8" s="21">
        <v>59280</v>
      </c>
      <c r="F8" s="22">
        <v>128922</v>
      </c>
      <c r="G8" s="23">
        <v>9.8054393275451068E-2</v>
      </c>
      <c r="H8" s="23">
        <v>5.7898049087476401E-2</v>
      </c>
      <c r="I8" s="23">
        <v>0.48068788093305931</v>
      </c>
      <c r="J8" s="35">
        <v>0.15235581795383327</v>
      </c>
      <c r="K8" s="13"/>
      <c r="L8" s="155"/>
      <c r="M8" s="155"/>
      <c r="N8" s="155"/>
      <c r="O8" s="26"/>
      <c r="P8" s="48"/>
      <c r="Q8" s="49"/>
      <c r="R8" s="49"/>
      <c r="S8" s="49"/>
    </row>
    <row r="9" spans="1:19" ht="15.75" hidden="1" customHeight="1" outlineLevel="1">
      <c r="A9" s="42" t="s">
        <v>50</v>
      </c>
      <c r="B9" s="42" t="s">
        <v>7</v>
      </c>
      <c r="C9" s="32">
        <v>139655</v>
      </c>
      <c r="D9" s="21">
        <v>3661</v>
      </c>
      <c r="E9" s="21">
        <v>55860</v>
      </c>
      <c r="F9" s="22">
        <v>199176</v>
      </c>
      <c r="G9" s="23">
        <v>0.14624405240877444</v>
      </c>
      <c r="H9" s="23">
        <v>9.1882750845546785E-2</v>
      </c>
      <c r="I9" s="23">
        <v>0.46667646050634148</v>
      </c>
      <c r="J9" s="35">
        <v>0.17522345847513093</v>
      </c>
      <c r="K9" s="13"/>
      <c r="L9" s="61"/>
      <c r="M9" s="28"/>
      <c r="N9" s="26"/>
      <c r="O9" s="26"/>
      <c r="P9" s="48"/>
      <c r="Q9" s="49"/>
      <c r="R9" s="49"/>
      <c r="S9" s="49"/>
    </row>
    <row r="10" spans="1:19" ht="15.75" hidden="1" customHeight="1" outlineLevel="1">
      <c r="A10" s="41" t="s">
        <v>51</v>
      </c>
      <c r="B10" s="41" t="s">
        <v>8</v>
      </c>
      <c r="C10" s="32"/>
      <c r="D10" s="21"/>
      <c r="E10" s="21"/>
      <c r="F10" s="22"/>
      <c r="G10" s="23"/>
      <c r="H10" s="23"/>
      <c r="I10" s="23"/>
      <c r="J10" s="35"/>
      <c r="K10" s="11"/>
      <c r="L10" s="61"/>
      <c r="M10" s="28"/>
      <c r="N10" s="26"/>
      <c r="O10" s="26"/>
      <c r="P10" s="48"/>
      <c r="Q10" s="49"/>
      <c r="R10" s="49"/>
      <c r="S10" s="49"/>
    </row>
    <row r="11" spans="1:19" ht="15.75" hidden="1" customHeight="1" outlineLevel="1">
      <c r="A11" s="42" t="s">
        <v>52</v>
      </c>
      <c r="B11" s="42" t="s">
        <v>88</v>
      </c>
      <c r="C11" s="32">
        <v>162028</v>
      </c>
      <c r="D11" s="21">
        <v>2106</v>
      </c>
      <c r="E11" s="21">
        <v>86130</v>
      </c>
      <c r="F11" s="22">
        <v>250264</v>
      </c>
      <c r="G11" s="23">
        <v>0.10992298631374135</v>
      </c>
      <c r="H11" s="23">
        <v>6.2170706006322442E-2</v>
      </c>
      <c r="I11" s="23">
        <v>0.47400098667982232</v>
      </c>
      <c r="J11" s="35">
        <v>0.14689350257342981</v>
      </c>
      <c r="K11" s="13"/>
      <c r="L11" s="155"/>
      <c r="M11" s="155"/>
      <c r="N11" s="155"/>
      <c r="O11" s="26"/>
      <c r="P11" s="48"/>
      <c r="Q11" s="49"/>
      <c r="R11" s="49"/>
      <c r="S11" s="49"/>
    </row>
    <row r="12" spans="1:19" ht="15.75" hidden="1" customHeight="1" outlineLevel="1">
      <c r="A12" s="42" t="s">
        <v>53</v>
      </c>
      <c r="B12" s="42" t="s">
        <v>89</v>
      </c>
      <c r="C12" s="32">
        <v>47162</v>
      </c>
      <c r="D12" s="21">
        <v>1662</v>
      </c>
      <c r="E12" s="21">
        <v>29010</v>
      </c>
      <c r="F12" s="22">
        <v>77834</v>
      </c>
      <c r="G12" s="23">
        <v>0.26203762998200836</v>
      </c>
      <c r="H12" s="23">
        <v>0.21791407727641179</v>
      </c>
      <c r="I12" s="23">
        <v>0.47458592586101128</v>
      </c>
      <c r="J12" s="35">
        <v>0.30523798332803409</v>
      </c>
      <c r="K12" s="15"/>
      <c r="L12" s="61"/>
      <c r="M12" s="28"/>
      <c r="N12" s="26"/>
      <c r="O12" s="26"/>
      <c r="P12" s="48"/>
      <c r="Q12" s="49"/>
      <c r="R12" s="49"/>
      <c r="S12" s="49"/>
    </row>
    <row r="13" spans="1:19" ht="15.75" customHeight="1" collapsed="1">
      <c r="A13" s="51" t="s">
        <v>159</v>
      </c>
      <c r="B13" s="51" t="s">
        <v>75</v>
      </c>
      <c r="C13" s="32"/>
      <c r="D13" s="21"/>
      <c r="E13" s="21"/>
      <c r="F13" s="22"/>
      <c r="G13" s="23"/>
      <c r="H13" s="23"/>
      <c r="I13" s="23"/>
      <c r="J13" s="35"/>
      <c r="K13" s="16"/>
      <c r="L13" s="61"/>
      <c r="M13" s="28"/>
      <c r="N13" s="26"/>
      <c r="O13" s="26"/>
      <c r="P13" s="48"/>
      <c r="Q13" s="49"/>
      <c r="R13" s="49"/>
      <c r="S13" s="49"/>
    </row>
    <row r="14" spans="1:19" ht="15.75" customHeight="1">
      <c r="A14" s="42" t="s">
        <v>79</v>
      </c>
      <c r="B14" s="42" t="s">
        <v>41</v>
      </c>
      <c r="C14" s="32">
        <v>160146</v>
      </c>
      <c r="D14" s="21">
        <v>3731</v>
      </c>
      <c r="E14" s="21">
        <v>93087</v>
      </c>
      <c r="F14" s="22">
        <v>256964</v>
      </c>
      <c r="G14" s="23" t="s">
        <v>91</v>
      </c>
      <c r="H14" s="23" t="s">
        <v>91</v>
      </c>
      <c r="I14" s="23" t="s">
        <v>91</v>
      </c>
      <c r="J14" s="35" t="s">
        <v>91</v>
      </c>
      <c r="K14" s="17"/>
      <c r="L14" s="155"/>
      <c r="M14" s="155"/>
      <c r="N14" s="155"/>
      <c r="O14" s="26"/>
      <c r="P14" s="48"/>
      <c r="Q14" s="49"/>
      <c r="R14" s="49"/>
      <c r="S14" s="49"/>
    </row>
    <row r="15" spans="1:19" ht="15.75" customHeight="1">
      <c r="A15" s="42" t="s">
        <v>56</v>
      </c>
      <c r="B15" s="42" t="s">
        <v>0</v>
      </c>
      <c r="C15" s="32">
        <v>49044</v>
      </c>
      <c r="D15" s="21">
        <v>37</v>
      </c>
      <c r="E15" s="21">
        <v>22053</v>
      </c>
      <c r="F15" s="22">
        <v>71134</v>
      </c>
      <c r="G15" s="23" t="s">
        <v>91</v>
      </c>
      <c r="H15" s="23" t="s">
        <v>91</v>
      </c>
      <c r="I15" s="23" t="s">
        <v>91</v>
      </c>
      <c r="J15" s="35" t="s">
        <v>91</v>
      </c>
      <c r="K15" s="17"/>
      <c r="L15" s="71"/>
      <c r="M15" s="28"/>
      <c r="N15" s="26"/>
      <c r="O15" s="26"/>
      <c r="P15" s="48"/>
      <c r="Q15" s="49"/>
      <c r="R15" s="49"/>
      <c r="S15" s="49"/>
    </row>
    <row r="16" spans="1:19" ht="15.75" hidden="1" customHeight="1" outlineLevel="1">
      <c r="A16" s="41" t="s">
        <v>57</v>
      </c>
      <c r="B16" s="41" t="s">
        <v>76</v>
      </c>
      <c r="C16" s="32"/>
      <c r="D16" s="21"/>
      <c r="E16" s="21"/>
      <c r="F16" s="22"/>
      <c r="G16" s="22"/>
      <c r="H16" s="23"/>
      <c r="I16" s="23"/>
      <c r="J16" s="35"/>
      <c r="K16" s="17"/>
      <c r="L16" s="71"/>
      <c r="M16" s="28"/>
      <c r="N16" s="26"/>
      <c r="O16" s="26"/>
      <c r="P16" s="48"/>
      <c r="Q16" s="49"/>
      <c r="R16" s="49"/>
      <c r="S16" s="49"/>
    </row>
    <row r="17" spans="1:19" ht="15.75" hidden="1" customHeight="1" outlineLevel="1">
      <c r="A17" s="42" t="s">
        <v>58</v>
      </c>
      <c r="B17" s="42" t="s">
        <v>15</v>
      </c>
      <c r="C17" s="32">
        <v>25921</v>
      </c>
      <c r="D17" s="21">
        <v>26</v>
      </c>
      <c r="E17" s="21">
        <v>65095</v>
      </c>
      <c r="F17" s="22">
        <v>91042</v>
      </c>
      <c r="G17" s="23">
        <v>0.21392171834539539</v>
      </c>
      <c r="H17" s="23" t="s">
        <v>28</v>
      </c>
      <c r="I17" s="23">
        <v>0.65452914432506271</v>
      </c>
      <c r="J17" s="35">
        <v>0.41170980758145537</v>
      </c>
      <c r="L17" s="155"/>
      <c r="M17" s="155"/>
      <c r="N17" s="155"/>
      <c r="O17" s="26"/>
      <c r="P17" s="48"/>
      <c r="Q17" s="49"/>
      <c r="R17" s="49"/>
      <c r="S17" s="49"/>
    </row>
    <row r="18" spans="1:19" ht="15.75" hidden="1" customHeight="1" outlineLevel="1">
      <c r="A18" s="42" t="s">
        <v>59</v>
      </c>
      <c r="B18" s="42" t="s">
        <v>16</v>
      </c>
      <c r="C18" s="32">
        <v>63024</v>
      </c>
      <c r="D18" s="21">
        <v>39</v>
      </c>
      <c r="E18" s="21">
        <v>26250</v>
      </c>
      <c r="F18" s="22">
        <v>89313</v>
      </c>
      <c r="G18" s="23">
        <v>6.1766483600106101E-2</v>
      </c>
      <c r="H18" s="23" t="s">
        <v>28</v>
      </c>
      <c r="I18" s="23">
        <v>0.21359790300017656</v>
      </c>
      <c r="J18" s="35">
        <v>7.3046854948047982E-2</v>
      </c>
      <c r="L18" s="71"/>
      <c r="M18" s="28"/>
      <c r="N18" s="26"/>
      <c r="O18" s="26"/>
      <c r="P18" s="48"/>
      <c r="Q18" s="49"/>
      <c r="R18" s="49"/>
      <c r="S18" s="49"/>
    </row>
    <row r="19" spans="1:19" ht="15.75" hidden="1" customHeight="1" outlineLevel="1">
      <c r="A19" s="42" t="s">
        <v>60</v>
      </c>
      <c r="B19" s="42" t="s">
        <v>17</v>
      </c>
      <c r="C19" s="32">
        <v>60542</v>
      </c>
      <c r="D19" s="21">
        <v>3102</v>
      </c>
      <c r="E19" s="21">
        <v>1285</v>
      </c>
      <c r="F19" s="22">
        <v>64929</v>
      </c>
      <c r="G19" s="23">
        <v>0.17265886889090307</v>
      </c>
      <c r="H19" s="23">
        <v>8.731249284323829E-2</v>
      </c>
      <c r="I19" s="23">
        <v>0.31795802021249026</v>
      </c>
      <c r="J19" s="35">
        <v>0.16639314982683018</v>
      </c>
      <c r="L19" s="71"/>
      <c r="M19" s="28"/>
      <c r="N19" s="26"/>
      <c r="O19" s="26"/>
      <c r="P19" s="48"/>
      <c r="Q19" s="49"/>
      <c r="R19" s="49"/>
      <c r="S19" s="49"/>
    </row>
    <row r="20" spans="1:19" ht="15.75" hidden="1" customHeight="1" outlineLevel="1">
      <c r="A20" s="42" t="s">
        <v>123</v>
      </c>
      <c r="B20" s="42" t="s">
        <v>124</v>
      </c>
      <c r="C20" s="32">
        <v>59703</v>
      </c>
      <c r="D20" s="21">
        <v>601</v>
      </c>
      <c r="E20" s="21">
        <v>22510</v>
      </c>
      <c r="F20" s="22">
        <v>82814</v>
      </c>
      <c r="G20" s="23">
        <v>0.26549658602677695</v>
      </c>
      <c r="H20" s="23">
        <v>0.10360598065083554</v>
      </c>
      <c r="I20" s="23">
        <v>0.52341038415224428</v>
      </c>
      <c r="J20" s="35">
        <v>0.30221724606291989</v>
      </c>
      <c r="L20" s="71"/>
      <c r="M20" s="28"/>
      <c r="N20" s="26"/>
      <c r="O20" s="26"/>
      <c r="P20" s="48"/>
      <c r="Q20" s="49"/>
      <c r="R20" s="49"/>
      <c r="S20" s="49"/>
    </row>
    <row r="21" spans="1:19" ht="15.75" customHeight="1" collapsed="1">
      <c r="A21" s="41" t="s">
        <v>125</v>
      </c>
      <c r="B21" s="41" t="s">
        <v>126</v>
      </c>
      <c r="C21" s="32"/>
      <c r="D21" s="21"/>
      <c r="E21" s="21"/>
      <c r="F21" s="22"/>
      <c r="G21" s="23"/>
      <c r="H21" s="23"/>
      <c r="I21" s="23"/>
      <c r="J21" s="35"/>
      <c r="L21" s="71"/>
      <c r="M21" s="28"/>
      <c r="N21" s="26"/>
      <c r="O21" s="26"/>
      <c r="P21" s="48"/>
      <c r="Q21" s="49"/>
      <c r="R21" s="49"/>
      <c r="S21" s="49"/>
    </row>
    <row r="22" spans="1:19" ht="15.75" customHeight="1">
      <c r="A22" s="42" t="s">
        <v>81</v>
      </c>
      <c r="B22" s="42" t="s">
        <v>81</v>
      </c>
      <c r="C22" s="32">
        <v>14</v>
      </c>
      <c r="D22" s="21">
        <v>17</v>
      </c>
      <c r="E22" s="21">
        <v>7983</v>
      </c>
      <c r="F22" s="22">
        <v>8014</v>
      </c>
      <c r="G22" s="23" t="s">
        <v>28</v>
      </c>
      <c r="H22" s="23">
        <v>0.66666666666666652</v>
      </c>
      <c r="I22" s="23">
        <v>0.68858853410740206</v>
      </c>
      <c r="J22" s="35">
        <v>0.68858257005531864</v>
      </c>
      <c r="L22" s="155"/>
      <c r="M22" s="155"/>
      <c r="N22" s="155"/>
      <c r="O22" s="26"/>
      <c r="P22" s="48"/>
      <c r="Q22" s="49"/>
      <c r="R22" s="49"/>
      <c r="S22" s="49"/>
    </row>
    <row r="23" spans="1:19" ht="15.75" customHeight="1">
      <c r="A23" s="42" t="s">
        <v>64</v>
      </c>
      <c r="B23" s="42" t="s">
        <v>64</v>
      </c>
      <c r="C23" s="32">
        <v>710</v>
      </c>
      <c r="D23" s="21">
        <v>793</v>
      </c>
      <c r="E23" s="21">
        <v>51933</v>
      </c>
      <c r="F23" s="22">
        <v>53436</v>
      </c>
      <c r="G23" s="23">
        <v>8.1081081081081086E-2</v>
      </c>
      <c r="H23" s="23">
        <v>0.11464497041420119</v>
      </c>
      <c r="I23" s="23">
        <v>0.61244593311530748</v>
      </c>
      <c r="J23" s="35">
        <v>0.57148216727783219</v>
      </c>
      <c r="L23" s="71"/>
      <c r="M23" s="28"/>
      <c r="N23" s="26"/>
      <c r="O23" s="26"/>
      <c r="P23" s="48"/>
      <c r="Q23" s="49"/>
      <c r="R23" s="49"/>
      <c r="S23" s="49"/>
    </row>
    <row r="24" spans="1:19" ht="15.75" customHeight="1">
      <c r="A24" s="42" t="s">
        <v>65</v>
      </c>
      <c r="B24" s="42" t="s">
        <v>65</v>
      </c>
      <c r="C24" s="32">
        <v>2411</v>
      </c>
      <c r="D24" s="21">
        <v>1705</v>
      </c>
      <c r="E24" s="21">
        <v>37663</v>
      </c>
      <c r="F24" s="22">
        <v>41779</v>
      </c>
      <c r="G24" s="23">
        <v>0.13716814159292035</v>
      </c>
      <c r="H24" s="23">
        <v>8.1946222791293211E-2</v>
      </c>
      <c r="I24" s="23">
        <v>0.40406164167132547</v>
      </c>
      <c r="J24" s="35">
        <v>0.33985643978446517</v>
      </c>
      <c r="L24" s="71"/>
      <c r="M24" s="28"/>
      <c r="N24" s="26"/>
      <c r="O24" s="26"/>
      <c r="P24" s="48"/>
      <c r="Q24" s="49"/>
      <c r="R24" s="49"/>
      <c r="S24" s="49"/>
    </row>
    <row r="25" spans="1:19" ht="15.75" customHeight="1">
      <c r="A25" s="42" t="s">
        <v>66</v>
      </c>
      <c r="B25" s="42" t="s">
        <v>66</v>
      </c>
      <c r="C25" s="32">
        <v>10547</v>
      </c>
      <c r="D25" s="21">
        <v>1253</v>
      </c>
      <c r="E25" s="21">
        <v>17561</v>
      </c>
      <c r="F25" s="22">
        <v>29361</v>
      </c>
      <c r="G25" s="23">
        <v>0.13356808727322941</v>
      </c>
      <c r="H25" s="23">
        <v>9.1304989666371406E-2</v>
      </c>
      <c r="I25" s="23">
        <v>0.32886621175795577</v>
      </c>
      <c r="J25" s="35">
        <v>0.20804442892535874</v>
      </c>
      <c r="L25" s="71"/>
      <c r="M25" s="28"/>
      <c r="N25" s="26"/>
      <c r="O25" s="26"/>
      <c r="P25" s="48"/>
      <c r="Q25" s="49"/>
      <c r="R25" s="49"/>
      <c r="S25" s="49"/>
    </row>
    <row r="26" spans="1:19" ht="15.75" customHeight="1">
      <c r="A26" s="42" t="s">
        <v>67</v>
      </c>
      <c r="B26" s="42" t="s">
        <v>67</v>
      </c>
      <c r="C26" s="32">
        <v>116067</v>
      </c>
      <c r="D26" s="21" t="s">
        <v>28</v>
      </c>
      <c r="E26" s="21" t="s">
        <v>28</v>
      </c>
      <c r="F26" s="22">
        <v>116067</v>
      </c>
      <c r="G26" s="23">
        <v>0.10371699950330028</v>
      </c>
      <c r="H26" s="23" t="s">
        <v>28</v>
      </c>
      <c r="I26" s="23" t="s">
        <v>28</v>
      </c>
      <c r="J26" s="35">
        <v>0.10371699950330028</v>
      </c>
      <c r="L26" s="71"/>
      <c r="M26" s="28"/>
      <c r="N26" s="26"/>
      <c r="O26" s="26"/>
      <c r="P26" s="48"/>
      <c r="Q26" s="49"/>
      <c r="R26" s="49"/>
      <c r="S26" s="49"/>
    </row>
    <row r="27" spans="1:19" ht="15.75" customHeight="1">
      <c r="A27" s="42" t="s">
        <v>93</v>
      </c>
      <c r="B27" s="42" t="s">
        <v>93</v>
      </c>
      <c r="C27" s="32">
        <v>79441</v>
      </c>
      <c r="D27" s="21" t="s">
        <v>28</v>
      </c>
      <c r="E27" s="21" t="s">
        <v>28</v>
      </c>
      <c r="F27" s="22">
        <v>79441</v>
      </c>
      <c r="G27" s="23">
        <v>0.17941698710570042</v>
      </c>
      <c r="H27" s="23" t="s">
        <v>28</v>
      </c>
      <c r="I27" s="23" t="s">
        <v>28</v>
      </c>
      <c r="J27" s="35">
        <v>0.17941698710570042</v>
      </c>
      <c r="K27" s="15"/>
      <c r="L27" s="71"/>
      <c r="M27" s="28"/>
      <c r="N27" s="26"/>
      <c r="O27" s="26"/>
      <c r="P27" s="48"/>
      <c r="Q27" s="49"/>
      <c r="R27" s="49"/>
      <c r="S27" s="49"/>
    </row>
    <row r="28" spans="1:19" s="5" customFormat="1" ht="30" customHeight="1" thickBot="1">
      <c r="A28" s="44" t="s">
        <v>24</v>
      </c>
      <c r="B28" s="44" t="s">
        <v>24</v>
      </c>
      <c r="C28" s="57">
        <v>209190</v>
      </c>
      <c r="D28" s="58">
        <v>3768</v>
      </c>
      <c r="E28" s="58">
        <v>115140</v>
      </c>
      <c r="F28" s="58">
        <v>328098</v>
      </c>
      <c r="G28" s="59">
        <v>0.12539268947868204</v>
      </c>
      <c r="H28" s="59">
        <v>9.0553216633429356E-2</v>
      </c>
      <c r="I28" s="59">
        <v>0.47412349327105291</v>
      </c>
      <c r="J28" s="60">
        <v>0.16526096635994089</v>
      </c>
      <c r="K28" s="45"/>
      <c r="L28" s="71"/>
      <c r="M28" s="28"/>
      <c r="N28" s="26"/>
      <c r="O28" s="26"/>
      <c r="P28" s="50"/>
      <c r="Q28" s="50"/>
      <c r="R28" s="50"/>
      <c r="S28" s="49"/>
    </row>
    <row r="29" spans="1:19" s="5" customFormat="1">
      <c r="A29" s="62"/>
      <c r="B29" s="62"/>
      <c r="C29" s="22"/>
      <c r="D29" s="22"/>
      <c r="E29" s="22"/>
      <c r="F29" s="22"/>
      <c r="G29" s="63"/>
      <c r="H29" s="63"/>
      <c r="I29" s="63"/>
      <c r="J29" s="63"/>
      <c r="K29" s="45"/>
      <c r="L29" s="71"/>
      <c r="M29" s="28"/>
      <c r="N29" s="26"/>
      <c r="O29" s="26"/>
      <c r="P29" s="50"/>
      <c r="Q29" s="50"/>
      <c r="R29" s="50"/>
      <c r="S29" s="49"/>
    </row>
    <row r="30" spans="1:19" s="5" customFormat="1">
      <c r="A30" s="62"/>
      <c r="B30" s="62"/>
      <c r="C30" s="22"/>
      <c r="D30" s="22"/>
      <c r="E30" s="22"/>
      <c r="F30" s="22"/>
      <c r="G30" s="63"/>
      <c r="H30" s="63"/>
      <c r="I30" s="63"/>
      <c r="J30" s="63"/>
      <c r="K30" s="45"/>
      <c r="L30" s="71"/>
      <c r="M30" s="28"/>
      <c r="N30" s="26"/>
      <c r="O30" s="26"/>
      <c r="P30" s="50"/>
      <c r="Q30" s="50"/>
      <c r="R30" s="50"/>
      <c r="S30" s="49"/>
    </row>
    <row r="31" spans="1:19" s="5" customFormat="1">
      <c r="A31" s="62"/>
      <c r="B31" s="62"/>
      <c r="C31" s="22"/>
      <c r="D31" s="22"/>
      <c r="E31" s="22"/>
      <c r="F31" s="22"/>
      <c r="G31" s="63"/>
      <c r="H31" s="63"/>
      <c r="I31" s="63"/>
      <c r="J31" s="63"/>
      <c r="K31" s="45"/>
      <c r="L31" s="71"/>
      <c r="M31" s="28"/>
      <c r="N31" s="26"/>
      <c r="O31" s="26"/>
      <c r="P31" s="50"/>
      <c r="Q31" s="50"/>
      <c r="R31" s="50"/>
      <c r="S31" s="49"/>
    </row>
    <row r="32" spans="1:19" s="5" customFormat="1">
      <c r="A32" s="62"/>
      <c r="B32" s="62"/>
      <c r="C32" s="22"/>
      <c r="D32" s="22"/>
      <c r="E32" s="22"/>
      <c r="F32" s="22"/>
      <c r="G32" s="63"/>
      <c r="H32" s="63"/>
      <c r="I32" s="63"/>
      <c r="J32" s="63"/>
      <c r="K32" s="45"/>
      <c r="L32" s="71"/>
      <c r="M32" s="28"/>
      <c r="N32" s="26"/>
      <c r="O32" s="26"/>
      <c r="P32" s="50"/>
      <c r="Q32" s="50"/>
      <c r="R32" s="50"/>
      <c r="S32" s="49"/>
    </row>
    <row r="33" spans="1:19" s="5" customFormat="1">
      <c r="A33" s="62"/>
      <c r="B33" s="62"/>
      <c r="C33" s="22"/>
      <c r="D33" s="22"/>
      <c r="E33" s="22"/>
      <c r="F33" s="22"/>
      <c r="G33" s="63"/>
      <c r="H33" s="63"/>
      <c r="I33" s="63"/>
      <c r="J33" s="63"/>
      <c r="K33" s="45"/>
      <c r="L33" s="71"/>
      <c r="M33" s="28"/>
      <c r="N33" s="26"/>
      <c r="O33" s="26"/>
      <c r="P33" s="50"/>
      <c r="Q33" s="50"/>
      <c r="R33" s="50"/>
      <c r="S33" s="49"/>
    </row>
    <row r="34" spans="1:19" s="5" customFormat="1">
      <c r="A34" s="62"/>
      <c r="B34" s="62"/>
      <c r="C34" s="22"/>
      <c r="D34" s="22"/>
      <c r="E34" s="22"/>
      <c r="F34" s="22"/>
      <c r="G34" s="63"/>
      <c r="H34" s="63"/>
      <c r="I34" s="63"/>
      <c r="J34" s="63"/>
      <c r="K34" s="45"/>
      <c r="L34" s="71"/>
      <c r="M34" s="28"/>
      <c r="N34" s="26"/>
      <c r="O34" s="26"/>
      <c r="P34" s="50"/>
      <c r="Q34" s="50"/>
      <c r="R34" s="50"/>
      <c r="S34" s="49"/>
    </row>
    <row r="35" spans="1:19" s="5" customFormat="1">
      <c r="A35" s="62"/>
      <c r="B35" s="62"/>
      <c r="C35" s="22"/>
      <c r="D35" s="22"/>
      <c r="E35" s="22"/>
      <c r="F35" s="22"/>
      <c r="G35" s="63"/>
      <c r="H35" s="63"/>
      <c r="I35" s="63"/>
      <c r="J35" s="63"/>
      <c r="K35" s="45"/>
      <c r="L35" s="71"/>
      <c r="M35" s="28"/>
      <c r="N35" s="26"/>
      <c r="O35" s="26"/>
      <c r="P35" s="50"/>
      <c r="Q35" s="50"/>
      <c r="R35" s="50"/>
      <c r="S35" s="49"/>
    </row>
    <row r="36" spans="1:19" s="5" customFormat="1">
      <c r="A36" s="62"/>
      <c r="B36" s="62"/>
      <c r="C36" s="22"/>
      <c r="D36" s="22"/>
      <c r="E36" s="22"/>
      <c r="F36" s="22"/>
      <c r="G36" s="63"/>
      <c r="H36" s="63"/>
      <c r="I36" s="63"/>
      <c r="J36" s="63"/>
      <c r="K36" s="45"/>
      <c r="L36" s="71"/>
      <c r="M36" s="28"/>
      <c r="N36" s="26"/>
      <c r="O36" s="26"/>
      <c r="P36" s="50"/>
      <c r="Q36" s="50"/>
      <c r="R36" s="50"/>
      <c r="S36" s="49"/>
    </row>
    <row r="37" spans="1:19" s="5" customFormat="1">
      <c r="A37" s="62"/>
      <c r="B37" s="62"/>
      <c r="C37" s="22"/>
      <c r="D37" s="22"/>
      <c r="E37" s="22"/>
      <c r="F37" s="22"/>
      <c r="G37" s="63"/>
      <c r="H37" s="63"/>
      <c r="I37" s="63"/>
      <c r="J37" s="63"/>
      <c r="K37" s="45"/>
      <c r="L37" s="71"/>
      <c r="M37" s="28"/>
      <c r="N37" s="26"/>
      <c r="O37" s="26"/>
      <c r="P37" s="50"/>
      <c r="Q37" s="50"/>
      <c r="R37" s="50"/>
      <c r="S37" s="49"/>
    </row>
    <row r="38" spans="1:19" s="5" customFormat="1">
      <c r="A38" s="62"/>
      <c r="B38" s="62"/>
      <c r="C38" s="22"/>
      <c r="D38" s="22"/>
      <c r="E38" s="22"/>
      <c r="F38" s="22"/>
      <c r="G38" s="63"/>
      <c r="H38" s="63"/>
      <c r="I38" s="63"/>
      <c r="J38" s="63"/>
      <c r="K38" s="45"/>
      <c r="L38" s="71"/>
      <c r="M38" s="28"/>
      <c r="N38" s="26"/>
      <c r="O38" s="26"/>
      <c r="P38" s="50"/>
      <c r="Q38" s="50"/>
      <c r="R38" s="50"/>
      <c r="S38" s="49"/>
    </row>
    <row r="39" spans="1:19" s="2" customFormat="1" ht="14.1" customHeight="1">
      <c r="B39" s="61"/>
      <c r="C39" s="7"/>
      <c r="D39" s="7"/>
      <c r="E39" s="7"/>
      <c r="F39" s="7"/>
      <c r="G39" s="7"/>
      <c r="H39" s="7"/>
      <c r="I39" s="7"/>
      <c r="J39" s="7"/>
      <c r="K39" s="1"/>
      <c r="L39" s="26"/>
      <c r="M39" s="28"/>
      <c r="N39" s="26"/>
      <c r="O39" s="26"/>
    </row>
    <row r="40" spans="1:19" s="25" customFormat="1" ht="108" customHeight="1">
      <c r="A40" s="132" t="str">
        <f>CONCATENATE("PC 7B
Taux de bénéficiaires par âge ",B100)</f>
        <v>PC 7B
Taux de bénéficiaires par âge 2018</v>
      </c>
      <c r="B40" s="132" t="str">
        <f>CONCATENATE("EL 7B
Bezüger/-innenquote ",B100, ", nach Alter")</f>
        <v>EL 7B
Bezüger/-innenquote 2018, nach Alter</v>
      </c>
      <c r="L40" s="61"/>
    </row>
    <row r="41" spans="1:19" ht="13.5" customHeight="1">
      <c r="B41" s="61"/>
      <c r="C41" s="61"/>
      <c r="D41" s="61"/>
      <c r="E41" s="61"/>
      <c r="F41" s="61"/>
      <c r="G41" s="20"/>
      <c r="H41" s="20"/>
      <c r="I41" s="20"/>
      <c r="J41" s="20"/>
      <c r="K41" s="20"/>
      <c r="L41" s="26"/>
      <c r="M41" s="28"/>
      <c r="N41" s="26"/>
      <c r="O41" s="26"/>
    </row>
    <row r="42" spans="1:19" ht="18" customHeight="1">
      <c r="B42" s="61"/>
      <c r="C42" s="61"/>
      <c r="D42" s="61"/>
      <c r="E42" s="61"/>
      <c r="F42" s="61"/>
      <c r="G42" s="20"/>
      <c r="H42" s="20"/>
      <c r="I42" s="20"/>
      <c r="J42" s="20"/>
      <c r="K42" s="20"/>
      <c r="L42" s="26"/>
      <c r="M42" s="28"/>
      <c r="N42" s="26"/>
      <c r="O42" s="26"/>
    </row>
    <row r="43" spans="1:19">
      <c r="C43" s="61"/>
      <c r="D43" s="61"/>
      <c r="E43" s="61"/>
      <c r="F43" s="61"/>
      <c r="L43" s="26"/>
      <c r="M43" s="28"/>
      <c r="N43" s="26"/>
      <c r="O43" s="26"/>
    </row>
    <row r="44" spans="1:19">
      <c r="C44" s="61"/>
      <c r="D44" s="61"/>
      <c r="E44" s="61"/>
      <c r="F44" s="61"/>
      <c r="L44" s="26"/>
      <c r="M44" s="28"/>
      <c r="N44" s="26"/>
      <c r="O44" s="26"/>
    </row>
    <row r="45" spans="1:19">
      <c r="C45" s="61"/>
      <c r="D45" s="61"/>
      <c r="E45" s="61"/>
      <c r="F45" s="61"/>
    </row>
    <row r="46" spans="1:19">
      <c r="C46" s="61"/>
      <c r="D46" s="61"/>
      <c r="E46" s="61"/>
      <c r="F46" s="61"/>
    </row>
    <row r="47" spans="1:19">
      <c r="C47" s="61"/>
      <c r="D47" s="61"/>
      <c r="E47" s="61"/>
      <c r="F47" s="61"/>
    </row>
    <row r="48" spans="1:19">
      <c r="C48" s="61"/>
      <c r="D48" s="61"/>
      <c r="E48" s="61"/>
      <c r="F48" s="61"/>
    </row>
    <row r="49" spans="3:6">
      <c r="C49" s="61"/>
      <c r="D49" s="61"/>
      <c r="E49" s="61"/>
      <c r="F49" s="61"/>
    </row>
    <row r="50" spans="3:6">
      <c r="C50" s="61"/>
      <c r="D50" s="61"/>
      <c r="E50" s="61"/>
      <c r="F50" s="61"/>
    </row>
    <row r="51" spans="3:6">
      <c r="C51" s="61"/>
      <c r="D51" s="61"/>
      <c r="E51" s="61"/>
      <c r="F51" s="61"/>
    </row>
    <row r="52" spans="3:6">
      <c r="C52" s="61"/>
      <c r="D52" s="61"/>
      <c r="E52" s="61"/>
      <c r="F52" s="61"/>
    </row>
    <row r="53" spans="3:6">
      <c r="C53" s="61"/>
      <c r="D53" s="61"/>
      <c r="E53" s="61"/>
      <c r="F53" s="61"/>
    </row>
    <row r="54" spans="3:6">
      <c r="C54" s="61"/>
      <c r="D54" s="61"/>
      <c r="E54" s="61"/>
      <c r="F54" s="61"/>
    </row>
    <row r="55" spans="3:6">
      <c r="C55" s="61"/>
      <c r="D55" s="61"/>
      <c r="E55" s="61"/>
      <c r="F55" s="61"/>
    </row>
    <row r="56" spans="3:6">
      <c r="C56" s="61"/>
      <c r="D56" s="61"/>
      <c r="E56" s="61"/>
      <c r="F56" s="61"/>
    </row>
    <row r="57" spans="3:6">
      <c r="C57" s="61"/>
      <c r="D57" s="61"/>
      <c r="E57" s="61"/>
      <c r="F57" s="61"/>
    </row>
    <row r="58" spans="3:6">
      <c r="C58" s="61"/>
      <c r="D58" s="61"/>
      <c r="E58" s="61"/>
      <c r="F58" s="61"/>
    </row>
    <row r="59" spans="3:6">
      <c r="C59" s="61"/>
      <c r="D59" s="61"/>
      <c r="E59" s="61"/>
      <c r="F59" s="61"/>
    </row>
    <row r="100" spans="1:5">
      <c r="A100" s="1" t="s">
        <v>158</v>
      </c>
      <c r="B100" s="1">
        <v>2018</v>
      </c>
    </row>
    <row r="102" spans="1:5">
      <c r="A102" s="1" t="s">
        <v>94</v>
      </c>
    </row>
    <row r="103" spans="1:5">
      <c r="A103" s="53" t="s">
        <v>95</v>
      </c>
      <c r="B103" s="54" t="s">
        <v>96</v>
      </c>
    </row>
    <row r="104" spans="1:5">
      <c r="A104" s="64" t="s">
        <v>97</v>
      </c>
      <c r="B104" s="128">
        <v>0.67470277410832236</v>
      </c>
    </row>
    <row r="105" spans="1:5">
      <c r="A105" s="66" t="s">
        <v>98</v>
      </c>
      <c r="B105" s="129">
        <v>0.77292657897191896</v>
      </c>
    </row>
    <row r="106" spans="1:5">
      <c r="A106" s="66" t="s">
        <v>99</v>
      </c>
      <c r="B106" s="129">
        <v>0.73062272275587947</v>
      </c>
    </row>
    <row r="107" spans="1:5">
      <c r="A107" s="66" t="s">
        <v>100</v>
      </c>
      <c r="B107" s="129">
        <v>0.6640899005081955</v>
      </c>
      <c r="E107" s="131"/>
    </row>
    <row r="108" spans="1:5">
      <c r="A108" s="66" t="s">
        <v>101</v>
      </c>
      <c r="B108" s="129">
        <v>0.56743824391410969</v>
      </c>
    </row>
    <row r="109" spans="1:5">
      <c r="A109" s="66" t="s">
        <v>102</v>
      </c>
      <c r="B109" s="129">
        <v>0.49540906657882816</v>
      </c>
    </row>
    <row r="110" spans="1:5">
      <c r="A110" s="66" t="s">
        <v>103</v>
      </c>
      <c r="B110" s="129">
        <v>0.43653156878963328</v>
      </c>
    </row>
    <row r="111" spans="1:5">
      <c r="A111" s="66" t="s">
        <v>104</v>
      </c>
      <c r="B111" s="129">
        <v>0.37846648700339036</v>
      </c>
    </row>
    <row r="112" spans="1:5">
      <c r="A112" s="66" t="s">
        <v>105</v>
      </c>
      <c r="B112" s="129">
        <v>0.32886621175795577</v>
      </c>
    </row>
    <row r="113" spans="1:2">
      <c r="A113" s="66" t="s">
        <v>106</v>
      </c>
      <c r="B113" s="129">
        <v>9.863908937484292E-2</v>
      </c>
    </row>
    <row r="114" spans="1:2">
      <c r="A114" s="66" t="s">
        <v>107</v>
      </c>
      <c r="B114" s="129">
        <v>0.1003950785085406</v>
      </c>
    </row>
    <row r="115" spans="1:2">
      <c r="A115" s="66" t="s">
        <v>108</v>
      </c>
      <c r="B115" s="129">
        <v>0.11503091253812546</v>
      </c>
    </row>
    <row r="116" spans="1:2">
      <c r="A116" s="66" t="s">
        <v>109</v>
      </c>
      <c r="B116" s="129">
        <v>0.14452255043029574</v>
      </c>
    </row>
    <row r="117" spans="1:2">
      <c r="A117" s="66" t="s">
        <v>110</v>
      </c>
      <c r="B117" s="129">
        <v>0.18465183718216222</v>
      </c>
    </row>
    <row r="118" spans="1:2">
      <c r="A118" s="66" t="s">
        <v>111</v>
      </c>
      <c r="B118" s="129">
        <v>0.24702748672197175</v>
      </c>
    </row>
    <row r="119" spans="1:2">
      <c r="A119" s="69" t="s">
        <v>112</v>
      </c>
      <c r="B119" s="130">
        <v>0.33787887810397188</v>
      </c>
    </row>
    <row r="120" spans="1:2">
      <c r="B120" s="52"/>
    </row>
    <row r="121" spans="1:2">
      <c r="A121" s="1" t="s">
        <v>117</v>
      </c>
      <c r="B121" s="1" t="s">
        <v>118</v>
      </c>
    </row>
    <row r="122" spans="1:2">
      <c r="B122" s="52"/>
    </row>
    <row r="123" spans="1:2">
      <c r="B123" s="52"/>
    </row>
    <row r="124" spans="1:2">
      <c r="B124" s="52"/>
    </row>
    <row r="125" spans="1:2">
      <c r="B125" s="52"/>
    </row>
    <row r="126" spans="1:2">
      <c r="B126" s="52"/>
    </row>
    <row r="127" spans="1:2">
      <c r="B127" s="52"/>
    </row>
    <row r="128" spans="1:2">
      <c r="B128" s="52"/>
    </row>
    <row r="129" spans="2:2">
      <c r="B129" s="52"/>
    </row>
    <row r="130" spans="2:2">
      <c r="B130" s="52"/>
    </row>
    <row r="131" spans="2:2">
      <c r="B131" s="52"/>
    </row>
    <row r="132" spans="2:2">
      <c r="B132" s="52"/>
    </row>
    <row r="133" spans="2:2">
      <c r="B133" s="52"/>
    </row>
    <row r="134" spans="2:2">
      <c r="B134" s="52"/>
    </row>
    <row r="135" spans="2:2">
      <c r="B135" s="52"/>
    </row>
    <row r="136" spans="2:2">
      <c r="B136" s="52"/>
    </row>
    <row r="137" spans="2:2">
      <c r="B137" s="52"/>
    </row>
    <row r="138" spans="2:2">
      <c r="B138" s="52"/>
    </row>
    <row r="139" spans="2:2">
      <c r="B139" s="52"/>
    </row>
    <row r="140" spans="2:2">
      <c r="B140" s="52"/>
    </row>
    <row r="141" spans="2:2">
      <c r="B141" s="52"/>
    </row>
    <row r="142" spans="2:2">
      <c r="B142" s="52"/>
    </row>
    <row r="143" spans="2:2">
      <c r="B143" s="52"/>
    </row>
    <row r="144" spans="2:2">
      <c r="B144" s="52"/>
    </row>
    <row r="145" spans="2:2">
      <c r="B145" s="52"/>
    </row>
    <row r="146" spans="2:2">
      <c r="B146" s="52"/>
    </row>
    <row r="147" spans="2:2">
      <c r="B147" s="52"/>
    </row>
    <row r="148" spans="2:2">
      <c r="B148" s="52"/>
    </row>
    <row r="149" spans="2:2">
      <c r="B149" s="52"/>
    </row>
    <row r="150" spans="2:2">
      <c r="B150" s="52"/>
    </row>
    <row r="151" spans="2:2">
      <c r="B151" s="52"/>
    </row>
    <row r="152" spans="2:2">
      <c r="B152" s="52"/>
    </row>
    <row r="153" spans="2:2">
      <c r="B153" s="52"/>
    </row>
    <row r="154" spans="2:2">
      <c r="B154" s="52"/>
    </row>
    <row r="155" spans="2:2">
      <c r="B155" s="52"/>
    </row>
    <row r="156" spans="2:2">
      <c r="B156" s="52"/>
    </row>
    <row r="157" spans="2:2">
      <c r="B157" s="52"/>
    </row>
    <row r="158" spans="2:2">
      <c r="B158" s="52"/>
    </row>
    <row r="159" spans="2:2">
      <c r="B159" s="52"/>
    </row>
    <row r="160" spans="2:2">
      <c r="B160" s="52"/>
    </row>
    <row r="161" spans="2:2">
      <c r="B161" s="52"/>
    </row>
    <row r="162" spans="2:2">
      <c r="B162" s="52"/>
    </row>
    <row r="163" spans="2:2">
      <c r="B163" s="52"/>
    </row>
    <row r="164" spans="2:2">
      <c r="B164" s="52"/>
    </row>
    <row r="165" spans="2:2">
      <c r="B165" s="52"/>
    </row>
    <row r="166" spans="2:2">
      <c r="B166" s="52"/>
    </row>
    <row r="167" spans="2:2">
      <c r="B167" s="52"/>
    </row>
    <row r="168" spans="2:2">
      <c r="B168" s="52"/>
    </row>
    <row r="169" spans="2:2">
      <c r="B169" s="52"/>
    </row>
    <row r="170" spans="2:2">
      <c r="B170" s="52"/>
    </row>
    <row r="171" spans="2:2">
      <c r="B171" s="52"/>
    </row>
    <row r="172" spans="2:2">
      <c r="B172" s="52"/>
    </row>
    <row r="173" spans="2:2">
      <c r="B173" s="52"/>
    </row>
    <row r="174" spans="2:2">
      <c r="B174" s="52"/>
    </row>
    <row r="175" spans="2:2">
      <c r="B175" s="52"/>
    </row>
    <row r="176" spans="2:2">
      <c r="B176" s="52"/>
    </row>
    <row r="177" spans="2:2">
      <c r="B177" s="52"/>
    </row>
    <row r="178" spans="2:2">
      <c r="B178" s="52"/>
    </row>
  </sheetData>
  <mergeCells count="4">
    <mergeCell ref="C2:F2"/>
    <mergeCell ref="G2:J2"/>
    <mergeCell ref="C5:F5"/>
    <mergeCell ref="G5:J5"/>
  </mergeCells>
  <pageMargins left="0.15748031496062992" right="7.874015748031496E-2" top="0.35433070866141736" bottom="0.27559055118110237" header="0.31496062992125984" footer="0.27559055118110237"/>
  <pageSetup paperSize="9" scale="5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178"/>
  <sheetViews>
    <sheetView workbookViewId="0"/>
  </sheetViews>
  <sheetFormatPr baseColWidth="10" defaultColWidth="11" defaultRowHeight="12.75" outlineLevelRow="1"/>
  <cols>
    <col min="1" max="2" width="46.83203125" style="1" customWidth="1"/>
    <col min="3" max="9" width="12.83203125" style="1" customWidth="1"/>
    <col min="10" max="10" width="13.83203125" style="1" customWidth="1"/>
    <col min="11" max="11" width="13.1640625" style="1" customWidth="1"/>
    <col min="12" max="12" width="13.1640625" style="18" customWidth="1"/>
    <col min="13" max="13" width="11" style="18" customWidth="1"/>
    <col min="14" max="14" width="9" style="1" bestFit="1" customWidth="1"/>
    <col min="15" max="15" width="6.6640625" style="1" customWidth="1"/>
    <col min="16" max="16" width="10" style="1" customWidth="1"/>
    <col min="17" max="17" width="11.83203125" style="1" customWidth="1"/>
    <col min="18" max="16384" width="11" style="1"/>
  </cols>
  <sheetData>
    <row r="1" spans="1:19" s="25" customFormat="1" ht="108" customHeight="1">
      <c r="A1" s="132" t="str">
        <f>CONCATENATE("PC 7A
Bénéficiaires par critères démographiques ",B100)</f>
        <v>PC 7A
Bénéficiaires par critères démographiques 2017</v>
      </c>
      <c r="B1" s="132" t="str">
        <f>CONCATENATE("EL 7A
Bezüger/-innen ",B100,", nach demographischen Merkmalen")</f>
        <v>EL 7A
Bezüger/-innen 2017, nach demographischen Merkmalen</v>
      </c>
      <c r="L1" s="61"/>
    </row>
    <row r="2" spans="1:19" s="26" customFormat="1" ht="30" customHeight="1">
      <c r="A2" s="28"/>
      <c r="C2" s="231" t="s">
        <v>119</v>
      </c>
      <c r="D2" s="232"/>
      <c r="E2" s="232"/>
      <c r="F2" s="233"/>
      <c r="G2" s="234" t="s">
        <v>120</v>
      </c>
      <c r="H2" s="235"/>
      <c r="I2" s="235"/>
      <c r="J2" s="236"/>
      <c r="L2" s="61"/>
      <c r="M2" s="27"/>
    </row>
    <row r="3" spans="1:19" s="26" customFormat="1" ht="30" customHeight="1">
      <c r="A3" s="28"/>
      <c r="B3" s="28"/>
      <c r="C3" s="47" t="s">
        <v>85</v>
      </c>
      <c r="D3" s="47" t="s">
        <v>86</v>
      </c>
      <c r="E3" s="47" t="s">
        <v>87</v>
      </c>
      <c r="F3" s="156" t="s">
        <v>24</v>
      </c>
      <c r="G3" s="47" t="s">
        <v>85</v>
      </c>
      <c r="H3" s="47" t="s">
        <v>86</v>
      </c>
      <c r="I3" s="47" t="s">
        <v>87</v>
      </c>
      <c r="J3" s="156" t="s">
        <v>24</v>
      </c>
      <c r="L3" s="61"/>
      <c r="M3" s="28"/>
    </row>
    <row r="4" spans="1:19" s="25" customFormat="1" ht="15.75" customHeight="1">
      <c r="A4" s="38"/>
      <c r="B4" s="39"/>
      <c r="C4" s="56"/>
      <c r="D4" s="56"/>
      <c r="E4" s="56"/>
      <c r="F4" s="56"/>
      <c r="G4" s="56"/>
      <c r="H4" s="56"/>
      <c r="I4" s="56"/>
      <c r="J4" s="56"/>
    </row>
    <row r="5" spans="1:19" s="26" customFormat="1" ht="30" customHeight="1">
      <c r="A5" s="28"/>
      <c r="C5" s="231" t="s">
        <v>121</v>
      </c>
      <c r="D5" s="232"/>
      <c r="E5" s="232"/>
      <c r="F5" s="233"/>
      <c r="G5" s="234" t="s">
        <v>122</v>
      </c>
      <c r="H5" s="235"/>
      <c r="I5" s="235"/>
      <c r="J5" s="236"/>
      <c r="L5" s="61"/>
      <c r="M5" s="27"/>
    </row>
    <row r="6" spans="1:19" s="26" customFormat="1" ht="30" customHeight="1">
      <c r="A6" s="28"/>
      <c r="B6" s="28"/>
      <c r="C6" s="47" t="s">
        <v>82</v>
      </c>
      <c r="D6" s="47" t="s">
        <v>83</v>
      </c>
      <c r="E6" s="47" t="s">
        <v>84</v>
      </c>
      <c r="F6" s="156" t="s">
        <v>24</v>
      </c>
      <c r="G6" s="47" t="s">
        <v>82</v>
      </c>
      <c r="H6" s="47" t="s">
        <v>83</v>
      </c>
      <c r="I6" s="47" t="s">
        <v>84</v>
      </c>
      <c r="J6" s="156" t="s">
        <v>24</v>
      </c>
      <c r="L6" s="61"/>
      <c r="M6" s="28"/>
    </row>
    <row r="7" spans="1:19" ht="15.75" hidden="1" customHeight="1" outlineLevel="1">
      <c r="A7" s="51" t="s">
        <v>48</v>
      </c>
      <c r="B7" s="51" t="s">
        <v>5</v>
      </c>
      <c r="C7" s="31"/>
      <c r="D7" s="7"/>
      <c r="E7" s="7"/>
      <c r="F7" s="7"/>
      <c r="G7" s="7"/>
      <c r="H7" s="7"/>
      <c r="I7" s="7"/>
      <c r="J7" s="34"/>
      <c r="L7" s="61"/>
      <c r="M7" s="28"/>
      <c r="N7" s="26"/>
      <c r="O7" s="26"/>
      <c r="P7" s="5"/>
    </row>
    <row r="8" spans="1:19" ht="15.75" hidden="1" customHeight="1" outlineLevel="1">
      <c r="A8" s="42" t="s">
        <v>49</v>
      </c>
      <c r="B8" s="42" t="s">
        <v>6</v>
      </c>
      <c r="C8" s="32">
        <v>67347</v>
      </c>
      <c r="D8" s="21">
        <v>120</v>
      </c>
      <c r="E8" s="21">
        <v>58576</v>
      </c>
      <c r="F8" s="22">
        <v>126043</v>
      </c>
      <c r="G8" s="23">
        <v>9.688567645272915E-2</v>
      </c>
      <c r="H8" s="23">
        <v>6.4831804281345565E-2</v>
      </c>
      <c r="I8" s="23">
        <v>0.47212109764055366</v>
      </c>
      <c r="J8" s="35">
        <v>0.15134275997494878</v>
      </c>
      <c r="K8" s="13"/>
      <c r="L8" s="155"/>
      <c r="M8" s="155"/>
      <c r="N8" s="155"/>
      <c r="O8" s="26"/>
      <c r="P8" s="48"/>
      <c r="Q8" s="49"/>
      <c r="R8" s="49"/>
      <c r="S8" s="49"/>
    </row>
    <row r="9" spans="1:19" ht="15.75" hidden="1" customHeight="1" outlineLevel="1">
      <c r="A9" s="42" t="s">
        <v>50</v>
      </c>
      <c r="B9" s="42" t="s">
        <v>7</v>
      </c>
      <c r="C9" s="32">
        <v>137421</v>
      </c>
      <c r="D9" s="21">
        <v>3698</v>
      </c>
      <c r="E9" s="21">
        <v>55618</v>
      </c>
      <c r="F9" s="22">
        <v>196737</v>
      </c>
      <c r="G9" s="23">
        <v>0.14594202271282034</v>
      </c>
      <c r="H9" s="23">
        <v>9.1484319854794799E-2</v>
      </c>
      <c r="I9" s="23">
        <v>0.46152642031835484</v>
      </c>
      <c r="J9" s="35">
        <v>0.17479898519403467</v>
      </c>
      <c r="K9" s="13"/>
      <c r="L9" s="61"/>
      <c r="M9" s="28"/>
      <c r="N9" s="26"/>
      <c r="O9" s="26"/>
      <c r="P9" s="48"/>
      <c r="Q9" s="49"/>
      <c r="R9" s="49"/>
      <c r="S9" s="49"/>
    </row>
    <row r="10" spans="1:19" ht="15.75" hidden="1" customHeight="1" outlineLevel="1">
      <c r="A10" s="41" t="s">
        <v>51</v>
      </c>
      <c r="B10" s="41" t="s">
        <v>8</v>
      </c>
      <c r="C10" s="32"/>
      <c r="D10" s="21"/>
      <c r="E10" s="21"/>
      <c r="F10" s="22"/>
      <c r="G10" s="23"/>
      <c r="H10" s="23"/>
      <c r="I10" s="23"/>
      <c r="J10" s="35"/>
      <c r="K10" s="11"/>
      <c r="L10" s="61"/>
      <c r="M10" s="28"/>
      <c r="N10" s="26"/>
      <c r="O10" s="26"/>
      <c r="P10" s="48"/>
      <c r="Q10" s="49"/>
      <c r="R10" s="49"/>
      <c r="S10" s="49"/>
    </row>
    <row r="11" spans="1:19" ht="15.75" hidden="1" customHeight="1" outlineLevel="1">
      <c r="A11" s="42" t="s">
        <v>52</v>
      </c>
      <c r="B11" s="42" t="s">
        <v>88</v>
      </c>
      <c r="C11" s="32">
        <v>159176</v>
      </c>
      <c r="D11" s="21">
        <v>2174</v>
      </c>
      <c r="E11" s="21">
        <v>84864</v>
      </c>
      <c r="F11" s="22">
        <v>246214</v>
      </c>
      <c r="G11" s="23">
        <v>0.10978698958720322</v>
      </c>
      <c r="H11" s="23">
        <v>6.2974739445327679E-2</v>
      </c>
      <c r="I11" s="23">
        <v>0.46643144400791559</v>
      </c>
      <c r="J11" s="35">
        <v>0.14651031832786776</v>
      </c>
      <c r="K11" s="13"/>
      <c r="L11" s="155"/>
      <c r="M11" s="155"/>
      <c r="N11" s="155"/>
      <c r="O11" s="26"/>
      <c r="P11" s="48"/>
      <c r="Q11" s="49"/>
      <c r="R11" s="49"/>
      <c r="S11" s="49"/>
    </row>
    <row r="12" spans="1:19" ht="15.75" hidden="1" customHeight="1" outlineLevel="1">
      <c r="A12" s="42" t="s">
        <v>53</v>
      </c>
      <c r="B12" s="42" t="s">
        <v>89</v>
      </c>
      <c r="C12" s="32">
        <v>45592</v>
      </c>
      <c r="D12" s="21">
        <v>1644</v>
      </c>
      <c r="E12" s="21">
        <v>29330</v>
      </c>
      <c r="F12" s="22">
        <v>76566</v>
      </c>
      <c r="G12" s="23">
        <v>0.25772830005416814</v>
      </c>
      <c r="H12" s="23">
        <v>0.2175275998364454</v>
      </c>
      <c r="I12" s="23">
        <v>0.46991070273068464</v>
      </c>
      <c r="J12" s="35">
        <v>0.30225374457561477</v>
      </c>
      <c r="K12" s="15"/>
      <c r="L12" s="61"/>
      <c r="M12" s="28"/>
      <c r="N12" s="26"/>
      <c r="O12" s="26"/>
      <c r="P12" s="48"/>
      <c r="Q12" s="49"/>
      <c r="R12" s="49"/>
      <c r="S12" s="49"/>
    </row>
    <row r="13" spans="1:19" ht="15.75" customHeight="1" collapsed="1">
      <c r="A13" s="51" t="s">
        <v>159</v>
      </c>
      <c r="B13" s="51" t="s">
        <v>75</v>
      </c>
      <c r="C13" s="32"/>
      <c r="D13" s="21"/>
      <c r="E13" s="21"/>
      <c r="F13" s="22"/>
      <c r="G13" s="23"/>
      <c r="H13" s="23"/>
      <c r="I13" s="23"/>
      <c r="J13" s="35"/>
      <c r="K13" s="16"/>
      <c r="L13" s="61"/>
      <c r="M13" s="28"/>
      <c r="N13" s="26"/>
      <c r="O13" s="26"/>
      <c r="P13" s="48"/>
      <c r="Q13" s="49"/>
      <c r="R13" s="49"/>
      <c r="S13" s="49"/>
    </row>
    <row r="14" spans="1:19" ht="15.75" customHeight="1">
      <c r="A14" s="42" t="s">
        <v>79</v>
      </c>
      <c r="B14" s="42" t="s">
        <v>41</v>
      </c>
      <c r="C14" s="32">
        <v>155514</v>
      </c>
      <c r="D14" s="21">
        <v>3779</v>
      </c>
      <c r="E14" s="21">
        <v>92229</v>
      </c>
      <c r="F14" s="22">
        <v>251522</v>
      </c>
      <c r="G14" s="23" t="s">
        <v>91</v>
      </c>
      <c r="H14" s="23" t="s">
        <v>91</v>
      </c>
      <c r="I14" s="23" t="s">
        <v>91</v>
      </c>
      <c r="J14" s="35" t="s">
        <v>91</v>
      </c>
      <c r="K14" s="17"/>
      <c r="L14" s="155"/>
      <c r="M14" s="155"/>
      <c r="N14" s="155"/>
      <c r="O14" s="26"/>
      <c r="P14" s="48"/>
      <c r="Q14" s="49"/>
      <c r="R14" s="49"/>
      <c r="S14" s="49"/>
    </row>
    <row r="15" spans="1:19" ht="15.75" customHeight="1">
      <c r="A15" s="42" t="s">
        <v>56</v>
      </c>
      <c r="B15" s="42" t="s">
        <v>0</v>
      </c>
      <c r="C15" s="32">
        <v>49254</v>
      </c>
      <c r="D15" s="21">
        <v>39</v>
      </c>
      <c r="E15" s="21">
        <v>21965</v>
      </c>
      <c r="F15" s="22">
        <v>71258</v>
      </c>
      <c r="G15" s="23" t="s">
        <v>91</v>
      </c>
      <c r="H15" s="23" t="s">
        <v>91</v>
      </c>
      <c r="I15" s="23" t="s">
        <v>91</v>
      </c>
      <c r="J15" s="35" t="s">
        <v>91</v>
      </c>
      <c r="K15" s="17"/>
      <c r="L15" s="71"/>
      <c r="M15" s="28"/>
      <c r="N15" s="26"/>
      <c r="O15" s="26"/>
      <c r="P15" s="48"/>
      <c r="Q15" s="49"/>
      <c r="R15" s="49"/>
      <c r="S15" s="49"/>
    </row>
    <row r="16" spans="1:19" ht="15.75" hidden="1" customHeight="1" outlineLevel="1">
      <c r="A16" s="41" t="s">
        <v>57</v>
      </c>
      <c r="B16" s="41" t="s">
        <v>76</v>
      </c>
      <c r="C16" s="32"/>
      <c r="D16" s="21"/>
      <c r="E16" s="21"/>
      <c r="F16" s="22"/>
      <c r="G16" s="22"/>
      <c r="H16" s="23"/>
      <c r="I16" s="23"/>
      <c r="J16" s="35"/>
      <c r="K16" s="17"/>
      <c r="L16" s="71"/>
      <c r="M16" s="28"/>
      <c r="N16" s="26"/>
      <c r="O16" s="26"/>
      <c r="P16" s="48"/>
      <c r="Q16" s="49"/>
      <c r="R16" s="49"/>
      <c r="S16" s="49"/>
    </row>
    <row r="17" spans="1:19" ht="15.75" hidden="1" customHeight="1" outlineLevel="1">
      <c r="A17" s="42" t="s">
        <v>58</v>
      </c>
      <c r="B17" s="42" t="s">
        <v>15</v>
      </c>
      <c r="C17" s="32">
        <v>25415</v>
      </c>
      <c r="D17" s="21">
        <v>28</v>
      </c>
      <c r="E17" s="21">
        <v>63471</v>
      </c>
      <c r="F17" s="22">
        <v>88914</v>
      </c>
      <c r="G17" s="23">
        <v>0.21578174115074483</v>
      </c>
      <c r="H17" s="23" t="s">
        <v>28</v>
      </c>
      <c r="I17" s="23">
        <v>0.65099421772952282</v>
      </c>
      <c r="J17" s="35">
        <v>0.41208471682893427</v>
      </c>
      <c r="L17" s="155"/>
      <c r="M17" s="155"/>
      <c r="N17" s="155"/>
      <c r="O17" s="26"/>
      <c r="P17" s="48"/>
      <c r="Q17" s="49"/>
      <c r="R17" s="49"/>
      <c r="S17" s="49"/>
    </row>
    <row r="18" spans="1:19" ht="15.75" hidden="1" customHeight="1" outlineLevel="1">
      <c r="A18" s="42" t="s">
        <v>59</v>
      </c>
      <c r="B18" s="42" t="s">
        <v>16</v>
      </c>
      <c r="C18" s="32">
        <v>61390</v>
      </c>
      <c r="D18" s="21">
        <v>44</v>
      </c>
      <c r="E18" s="21">
        <v>26812</v>
      </c>
      <c r="F18" s="22">
        <v>88246</v>
      </c>
      <c r="G18" s="23">
        <v>6.0955182866651303E-2</v>
      </c>
      <c r="H18" s="23" t="s">
        <v>28</v>
      </c>
      <c r="I18" s="23">
        <v>0.21140555270328976</v>
      </c>
      <c r="J18" s="35">
        <v>7.262119642744494E-2</v>
      </c>
      <c r="L18" s="71"/>
      <c r="M18" s="28"/>
      <c r="N18" s="26"/>
      <c r="O18" s="26"/>
      <c r="P18" s="48"/>
      <c r="Q18" s="49"/>
      <c r="R18" s="49"/>
      <c r="S18" s="49"/>
    </row>
    <row r="19" spans="1:19" ht="15.75" hidden="1" customHeight="1" outlineLevel="1">
      <c r="A19" s="42" t="s">
        <v>60</v>
      </c>
      <c r="B19" s="42" t="s">
        <v>17</v>
      </c>
      <c r="C19" s="32">
        <v>61034</v>
      </c>
      <c r="D19" s="21">
        <v>3172</v>
      </c>
      <c r="E19" s="21">
        <v>1296</v>
      </c>
      <c r="F19" s="22">
        <v>65502</v>
      </c>
      <c r="G19" s="23">
        <v>0.17404380478839399</v>
      </c>
      <c r="H19" s="23">
        <v>8.7535386943969506E-2</v>
      </c>
      <c r="I19" s="23">
        <v>0.31136820925553321</v>
      </c>
      <c r="J19" s="35">
        <v>0.16747590386365516</v>
      </c>
      <c r="L19" s="71"/>
      <c r="M19" s="28"/>
      <c r="N19" s="26"/>
      <c r="O19" s="26"/>
      <c r="P19" s="48"/>
      <c r="Q19" s="49"/>
      <c r="R19" s="49"/>
      <c r="S19" s="49"/>
    </row>
    <row r="20" spans="1:19" ht="15.75" hidden="1" customHeight="1" outlineLevel="1">
      <c r="A20" s="42" t="s">
        <v>123</v>
      </c>
      <c r="B20" s="42" t="s">
        <v>124</v>
      </c>
      <c r="C20" s="32">
        <v>56929</v>
      </c>
      <c r="D20" s="21">
        <v>574</v>
      </c>
      <c r="E20" s="21">
        <v>22615</v>
      </c>
      <c r="F20" s="22">
        <v>80118</v>
      </c>
      <c r="G20" s="23">
        <v>0.26592525273345641</v>
      </c>
      <c r="H20" s="23">
        <v>0.10060433700675436</v>
      </c>
      <c r="I20" s="23">
        <v>0.52287136617667773</v>
      </c>
      <c r="J20" s="35">
        <v>0.30418682502923439</v>
      </c>
      <c r="L20" s="71"/>
      <c r="M20" s="28"/>
      <c r="N20" s="26"/>
      <c r="O20" s="26"/>
      <c r="P20" s="48"/>
      <c r="Q20" s="49"/>
      <c r="R20" s="49"/>
      <c r="S20" s="49"/>
    </row>
    <row r="21" spans="1:19" ht="15.75" customHeight="1" collapsed="1">
      <c r="A21" s="41" t="s">
        <v>125</v>
      </c>
      <c r="B21" s="41" t="s">
        <v>126</v>
      </c>
      <c r="C21" s="32"/>
      <c r="D21" s="21"/>
      <c r="E21" s="21"/>
      <c r="F21" s="22"/>
      <c r="G21" s="23"/>
      <c r="H21" s="23"/>
      <c r="I21" s="23"/>
      <c r="J21" s="35"/>
      <c r="L21" s="71"/>
      <c r="M21" s="28"/>
      <c r="N21" s="26"/>
      <c r="O21" s="26"/>
      <c r="P21" s="48"/>
      <c r="Q21" s="49"/>
      <c r="R21" s="49"/>
      <c r="S21" s="49"/>
    </row>
    <row r="22" spans="1:19" ht="15.75" customHeight="1">
      <c r="A22" s="42" t="s">
        <v>81</v>
      </c>
      <c r="B22" s="42" t="s">
        <v>81</v>
      </c>
      <c r="C22" s="32">
        <v>12</v>
      </c>
      <c r="D22" s="21">
        <v>17</v>
      </c>
      <c r="E22" s="21">
        <v>8038</v>
      </c>
      <c r="F22" s="22">
        <v>8067</v>
      </c>
      <c r="G22" s="23" t="s">
        <v>28</v>
      </c>
      <c r="H22" s="23">
        <v>0.33333333333333326</v>
      </c>
      <c r="I22" s="23">
        <v>0.69704163623082538</v>
      </c>
      <c r="J22" s="35">
        <v>0.69684248950538419</v>
      </c>
      <c r="L22" s="155"/>
      <c r="M22" s="155"/>
      <c r="N22" s="155"/>
      <c r="O22" s="26"/>
      <c r="P22" s="48"/>
      <c r="Q22" s="49"/>
      <c r="R22" s="49"/>
      <c r="S22" s="49"/>
    </row>
    <row r="23" spans="1:19" ht="15.75" customHeight="1">
      <c r="A23" s="42" t="s">
        <v>64</v>
      </c>
      <c r="B23" s="42" t="s">
        <v>64</v>
      </c>
      <c r="C23" s="32">
        <v>695</v>
      </c>
      <c r="D23" s="21">
        <v>867</v>
      </c>
      <c r="E23" s="21">
        <v>51255</v>
      </c>
      <c r="F23" s="22">
        <v>52817</v>
      </c>
      <c r="G23" s="23">
        <v>0.08</v>
      </c>
      <c r="H23" s="23">
        <v>0.11775337133324065</v>
      </c>
      <c r="I23" s="23">
        <v>0.60116009891092759</v>
      </c>
      <c r="J23" s="35">
        <v>0.55909019946920291</v>
      </c>
      <c r="L23" s="71"/>
      <c r="M23" s="28"/>
      <c r="N23" s="26"/>
      <c r="O23" s="26"/>
      <c r="P23" s="48"/>
      <c r="Q23" s="49"/>
      <c r="R23" s="49"/>
      <c r="S23" s="49"/>
    </row>
    <row r="24" spans="1:19" ht="15.75" customHeight="1">
      <c r="A24" s="42" t="s">
        <v>65</v>
      </c>
      <c r="B24" s="42" t="s">
        <v>65</v>
      </c>
      <c r="C24" s="32">
        <v>2357</v>
      </c>
      <c r="D24" s="21">
        <v>1708</v>
      </c>
      <c r="E24" s="21">
        <v>37518</v>
      </c>
      <c r="F24" s="22">
        <v>41583</v>
      </c>
      <c r="G24" s="23">
        <v>0.13523131672597866</v>
      </c>
      <c r="H24" s="23">
        <v>8.1532080995364728E-2</v>
      </c>
      <c r="I24" s="23">
        <v>0.39871491376395002</v>
      </c>
      <c r="J24" s="35">
        <v>0.33523539180473494</v>
      </c>
      <c r="L24" s="71"/>
      <c r="M24" s="28"/>
      <c r="N24" s="26"/>
      <c r="O24" s="26"/>
      <c r="P24" s="48"/>
      <c r="Q24" s="49"/>
      <c r="R24" s="49"/>
      <c r="S24" s="49"/>
    </row>
    <row r="25" spans="1:19" ht="15.75" customHeight="1">
      <c r="A25" s="42" t="s">
        <v>66</v>
      </c>
      <c r="B25" s="42" t="s">
        <v>66</v>
      </c>
      <c r="C25" s="32">
        <v>10019</v>
      </c>
      <c r="D25" s="21">
        <v>1226</v>
      </c>
      <c r="E25" s="21">
        <v>17383</v>
      </c>
      <c r="F25" s="22">
        <v>28628</v>
      </c>
      <c r="G25" s="23">
        <v>0.12735715799138358</v>
      </c>
      <c r="H25" s="23">
        <v>8.9279153501359398E-2</v>
      </c>
      <c r="I25" s="23">
        <v>0.32327982823842144</v>
      </c>
      <c r="J25" s="35">
        <v>0.2034242551405791</v>
      </c>
      <c r="L25" s="71"/>
      <c r="M25" s="28"/>
      <c r="N25" s="26"/>
      <c r="O25" s="26"/>
      <c r="P25" s="48"/>
      <c r="Q25" s="49"/>
      <c r="R25" s="49"/>
      <c r="S25" s="49"/>
    </row>
    <row r="26" spans="1:19" ht="15.75" customHeight="1">
      <c r="A26" s="42" t="s">
        <v>67</v>
      </c>
      <c r="B26" s="42" t="s">
        <v>67</v>
      </c>
      <c r="C26" s="32">
        <v>112843</v>
      </c>
      <c r="D26" s="21" t="s">
        <v>28</v>
      </c>
      <c r="E26" s="21" t="s">
        <v>28</v>
      </c>
      <c r="F26" s="22">
        <v>112843</v>
      </c>
      <c r="G26" s="23">
        <v>0.10239972309135709</v>
      </c>
      <c r="H26" s="23" t="s">
        <v>28</v>
      </c>
      <c r="I26" s="23" t="s">
        <v>28</v>
      </c>
      <c r="J26" s="35">
        <v>0.10239972309135709</v>
      </c>
      <c r="L26" s="71"/>
      <c r="M26" s="28"/>
      <c r="N26" s="26"/>
      <c r="O26" s="26"/>
      <c r="P26" s="48"/>
      <c r="Q26" s="49"/>
      <c r="R26" s="49"/>
      <c r="S26" s="49"/>
    </row>
    <row r="27" spans="1:19" ht="15.75" customHeight="1">
      <c r="A27" s="42" t="s">
        <v>93</v>
      </c>
      <c r="B27" s="42" t="s">
        <v>93</v>
      </c>
      <c r="C27" s="32">
        <v>78842</v>
      </c>
      <c r="D27" s="21" t="s">
        <v>28</v>
      </c>
      <c r="E27" s="21" t="s">
        <v>28</v>
      </c>
      <c r="F27" s="22">
        <v>78842</v>
      </c>
      <c r="G27" s="23">
        <v>0.18162334489097806</v>
      </c>
      <c r="H27" s="23" t="s">
        <v>28</v>
      </c>
      <c r="I27" s="23" t="s">
        <v>28</v>
      </c>
      <c r="J27" s="35">
        <v>0.18162334489097806</v>
      </c>
      <c r="K27" s="15"/>
      <c r="L27" s="71"/>
      <c r="M27" s="28"/>
      <c r="N27" s="26"/>
      <c r="O27" s="26"/>
      <c r="P27" s="48"/>
      <c r="Q27" s="49"/>
      <c r="R27" s="49"/>
      <c r="S27" s="49"/>
    </row>
    <row r="28" spans="1:19" s="5" customFormat="1" ht="30" customHeight="1" thickBot="1">
      <c r="A28" s="44" t="s">
        <v>24</v>
      </c>
      <c r="B28" s="44" t="s">
        <v>24</v>
      </c>
      <c r="C28" s="57">
        <v>204768</v>
      </c>
      <c r="D28" s="58">
        <v>3818</v>
      </c>
      <c r="E28" s="58">
        <v>114194</v>
      </c>
      <c r="F28" s="58">
        <v>322780</v>
      </c>
      <c r="G28" s="59">
        <v>0.12478258564673986</v>
      </c>
      <c r="H28" s="59">
        <v>9.0429266639227179E-2</v>
      </c>
      <c r="I28" s="59">
        <v>0.46716907275895025</v>
      </c>
      <c r="J28" s="60">
        <v>0.16460578276360846</v>
      </c>
      <c r="K28" s="45"/>
      <c r="L28" s="71"/>
      <c r="M28" s="28"/>
      <c r="N28" s="26"/>
      <c r="O28" s="26"/>
      <c r="P28" s="50"/>
      <c r="Q28" s="50"/>
      <c r="R28" s="50"/>
      <c r="S28" s="49"/>
    </row>
    <row r="29" spans="1:19" s="5" customFormat="1">
      <c r="A29" s="62"/>
      <c r="B29" s="62"/>
      <c r="C29" s="22"/>
      <c r="D29" s="22"/>
      <c r="E29" s="22"/>
      <c r="F29" s="22"/>
      <c r="G29" s="63"/>
      <c r="H29" s="63"/>
      <c r="I29" s="63"/>
      <c r="J29" s="63"/>
      <c r="K29" s="45"/>
      <c r="L29" s="71"/>
      <c r="M29" s="28"/>
      <c r="N29" s="26"/>
      <c r="O29" s="26"/>
      <c r="P29" s="50"/>
      <c r="Q29" s="50"/>
      <c r="R29" s="50"/>
      <c r="S29" s="49"/>
    </row>
    <row r="30" spans="1:19" s="5" customFormat="1">
      <c r="A30" s="62"/>
      <c r="B30" s="62"/>
      <c r="C30" s="22"/>
      <c r="D30" s="22"/>
      <c r="E30" s="22"/>
      <c r="F30" s="22"/>
      <c r="G30" s="63"/>
      <c r="H30" s="63"/>
      <c r="I30" s="63"/>
      <c r="J30" s="63"/>
      <c r="K30" s="45"/>
      <c r="L30" s="71"/>
      <c r="M30" s="28"/>
      <c r="N30" s="26"/>
      <c r="O30" s="26"/>
      <c r="P30" s="50"/>
      <c r="Q30" s="50"/>
      <c r="R30" s="50"/>
      <c r="S30" s="49"/>
    </row>
    <row r="31" spans="1:19" s="5" customFormat="1">
      <c r="A31" s="62"/>
      <c r="B31" s="62"/>
      <c r="C31" s="22"/>
      <c r="D31" s="22"/>
      <c r="E31" s="22"/>
      <c r="F31" s="22"/>
      <c r="G31" s="63"/>
      <c r="H31" s="63"/>
      <c r="I31" s="63"/>
      <c r="J31" s="63"/>
      <c r="K31" s="45"/>
      <c r="L31" s="71"/>
      <c r="M31" s="28"/>
      <c r="N31" s="26"/>
      <c r="O31" s="26"/>
      <c r="P31" s="50"/>
      <c r="Q31" s="50"/>
      <c r="R31" s="50"/>
      <c r="S31" s="49"/>
    </row>
    <row r="32" spans="1:19" s="5" customFormat="1">
      <c r="A32" s="62"/>
      <c r="B32" s="62"/>
      <c r="C32" s="22"/>
      <c r="D32" s="22"/>
      <c r="E32" s="22"/>
      <c r="F32" s="22"/>
      <c r="G32" s="63"/>
      <c r="H32" s="63"/>
      <c r="I32" s="63"/>
      <c r="J32" s="63"/>
      <c r="K32" s="45"/>
      <c r="L32" s="71"/>
      <c r="M32" s="28"/>
      <c r="N32" s="26"/>
      <c r="O32" s="26"/>
      <c r="P32" s="50"/>
      <c r="Q32" s="50"/>
      <c r="R32" s="50"/>
      <c r="S32" s="49"/>
    </row>
    <row r="33" spans="1:19" s="5" customFormat="1">
      <c r="A33" s="62"/>
      <c r="B33" s="62"/>
      <c r="C33" s="22"/>
      <c r="D33" s="22"/>
      <c r="E33" s="22"/>
      <c r="F33" s="22"/>
      <c r="G33" s="63"/>
      <c r="H33" s="63"/>
      <c r="I33" s="63"/>
      <c r="J33" s="63"/>
      <c r="K33" s="45"/>
      <c r="L33" s="71"/>
      <c r="M33" s="28"/>
      <c r="N33" s="26"/>
      <c r="O33" s="26"/>
      <c r="P33" s="50"/>
      <c r="Q33" s="50"/>
      <c r="R33" s="50"/>
      <c r="S33" s="49"/>
    </row>
    <row r="34" spans="1:19" s="5" customFormat="1">
      <c r="A34" s="62"/>
      <c r="B34" s="62"/>
      <c r="C34" s="22"/>
      <c r="D34" s="22"/>
      <c r="E34" s="22"/>
      <c r="F34" s="22"/>
      <c r="G34" s="63"/>
      <c r="H34" s="63"/>
      <c r="I34" s="63"/>
      <c r="J34" s="63"/>
      <c r="K34" s="45"/>
      <c r="L34" s="71"/>
      <c r="M34" s="28"/>
      <c r="N34" s="26"/>
      <c r="O34" s="26"/>
      <c r="P34" s="50"/>
      <c r="Q34" s="50"/>
      <c r="R34" s="50"/>
      <c r="S34" s="49"/>
    </row>
    <row r="35" spans="1:19" s="5" customFormat="1">
      <c r="A35" s="62"/>
      <c r="B35" s="62"/>
      <c r="C35" s="22"/>
      <c r="D35" s="22"/>
      <c r="E35" s="22"/>
      <c r="F35" s="22"/>
      <c r="G35" s="63"/>
      <c r="H35" s="63"/>
      <c r="I35" s="63"/>
      <c r="J35" s="63"/>
      <c r="K35" s="45"/>
      <c r="L35" s="71"/>
      <c r="M35" s="28"/>
      <c r="N35" s="26"/>
      <c r="O35" s="26"/>
      <c r="P35" s="50"/>
      <c r="Q35" s="50"/>
      <c r="R35" s="50"/>
      <c r="S35" s="49"/>
    </row>
    <row r="36" spans="1:19" s="5" customFormat="1">
      <c r="A36" s="62"/>
      <c r="B36" s="62"/>
      <c r="C36" s="22"/>
      <c r="D36" s="22"/>
      <c r="E36" s="22"/>
      <c r="F36" s="22"/>
      <c r="G36" s="63"/>
      <c r="H36" s="63"/>
      <c r="I36" s="63"/>
      <c r="J36" s="63"/>
      <c r="K36" s="45"/>
      <c r="L36" s="71"/>
      <c r="M36" s="28"/>
      <c r="N36" s="26"/>
      <c r="O36" s="26"/>
      <c r="P36" s="50"/>
      <c r="Q36" s="50"/>
      <c r="R36" s="50"/>
      <c r="S36" s="49"/>
    </row>
    <row r="37" spans="1:19" s="5" customFormat="1">
      <c r="A37" s="62"/>
      <c r="B37" s="62"/>
      <c r="C37" s="22"/>
      <c r="D37" s="22"/>
      <c r="E37" s="22"/>
      <c r="F37" s="22"/>
      <c r="G37" s="63"/>
      <c r="H37" s="63"/>
      <c r="I37" s="63"/>
      <c r="J37" s="63"/>
      <c r="K37" s="45"/>
      <c r="L37" s="71"/>
      <c r="M37" s="28"/>
      <c r="N37" s="26"/>
      <c r="O37" s="26"/>
      <c r="P37" s="50"/>
      <c r="Q37" s="50"/>
      <c r="R37" s="50"/>
      <c r="S37" s="49"/>
    </row>
    <row r="38" spans="1:19" s="5" customFormat="1">
      <c r="A38" s="62"/>
      <c r="B38" s="62"/>
      <c r="C38" s="22"/>
      <c r="D38" s="22"/>
      <c r="E38" s="22"/>
      <c r="F38" s="22"/>
      <c r="G38" s="63"/>
      <c r="H38" s="63"/>
      <c r="I38" s="63"/>
      <c r="J38" s="63"/>
      <c r="K38" s="45"/>
      <c r="L38" s="71"/>
      <c r="M38" s="28"/>
      <c r="N38" s="26"/>
      <c r="O38" s="26"/>
      <c r="P38" s="50"/>
      <c r="Q38" s="50"/>
      <c r="R38" s="50"/>
      <c r="S38" s="49"/>
    </row>
    <row r="39" spans="1:19" s="2" customFormat="1" ht="14.1" customHeight="1">
      <c r="B39" s="61"/>
      <c r="C39" s="7"/>
      <c r="D39" s="7"/>
      <c r="E39" s="7"/>
      <c r="F39" s="7"/>
      <c r="G39" s="7"/>
      <c r="H39" s="7"/>
      <c r="I39" s="7"/>
      <c r="J39" s="7"/>
      <c r="K39" s="1"/>
      <c r="L39" s="26"/>
      <c r="M39" s="28"/>
      <c r="N39" s="26"/>
      <c r="O39" s="26"/>
    </row>
    <row r="40" spans="1:19" s="25" customFormat="1" ht="108" customHeight="1">
      <c r="A40" s="132" t="str">
        <f>CONCATENATE("PC 7B
Taux de bénéficiaires par âge ",B100)</f>
        <v>PC 7B
Taux de bénéficiaires par âge 2017</v>
      </c>
      <c r="B40" s="132" t="str">
        <f>CONCATENATE("EL 7B
Bezüger/-innenquote ",B100, ", nach Alter")</f>
        <v>EL 7B
Bezüger/-innenquote 2017, nach Alter</v>
      </c>
      <c r="L40" s="61"/>
    </row>
    <row r="41" spans="1:19" ht="13.5" customHeight="1">
      <c r="B41" s="61"/>
      <c r="C41" s="61"/>
      <c r="D41" s="61"/>
      <c r="E41" s="61"/>
      <c r="F41" s="61"/>
      <c r="G41" s="20"/>
      <c r="H41" s="20"/>
      <c r="I41" s="20"/>
      <c r="J41" s="20"/>
      <c r="K41" s="20"/>
      <c r="L41" s="26"/>
      <c r="M41" s="28"/>
      <c r="N41" s="26"/>
      <c r="O41" s="26"/>
    </row>
    <row r="42" spans="1:19" ht="18" customHeight="1">
      <c r="B42" s="61"/>
      <c r="C42" s="61"/>
      <c r="D42" s="61"/>
      <c r="E42" s="61"/>
      <c r="F42" s="61"/>
      <c r="G42" s="20"/>
      <c r="H42" s="20"/>
      <c r="I42" s="20"/>
      <c r="J42" s="20"/>
      <c r="K42" s="20"/>
      <c r="L42" s="26"/>
      <c r="M42" s="28"/>
      <c r="N42" s="26"/>
      <c r="O42" s="26"/>
    </row>
    <row r="43" spans="1:19">
      <c r="C43" s="61"/>
      <c r="D43" s="61"/>
      <c r="E43" s="61"/>
      <c r="F43" s="61"/>
      <c r="L43" s="26"/>
      <c r="M43" s="28"/>
      <c r="N43" s="26"/>
      <c r="O43" s="26"/>
    </row>
    <row r="44" spans="1:19">
      <c r="C44" s="61"/>
      <c r="D44" s="61"/>
      <c r="E44" s="61"/>
      <c r="F44" s="61"/>
      <c r="L44" s="26"/>
      <c r="M44" s="28"/>
      <c r="N44" s="26"/>
      <c r="O44" s="26"/>
    </row>
    <row r="45" spans="1:19">
      <c r="C45" s="61"/>
      <c r="D45" s="61"/>
      <c r="E45" s="61"/>
      <c r="F45" s="61"/>
    </row>
    <row r="46" spans="1:19">
      <c r="C46" s="61"/>
      <c r="D46" s="61"/>
      <c r="E46" s="61"/>
      <c r="F46" s="61"/>
    </row>
    <row r="47" spans="1:19">
      <c r="C47" s="61"/>
      <c r="D47" s="61"/>
      <c r="E47" s="61"/>
      <c r="F47" s="61"/>
    </row>
    <row r="48" spans="1:19">
      <c r="C48" s="61"/>
      <c r="D48" s="61"/>
      <c r="E48" s="61"/>
      <c r="F48" s="61"/>
    </row>
    <row r="49" spans="3:6">
      <c r="C49" s="61"/>
      <c r="D49" s="61"/>
      <c r="E49" s="61"/>
      <c r="F49" s="61"/>
    </row>
    <row r="50" spans="3:6">
      <c r="C50" s="61"/>
      <c r="D50" s="61"/>
      <c r="E50" s="61"/>
      <c r="F50" s="61"/>
    </row>
    <row r="51" spans="3:6">
      <c r="C51" s="61"/>
      <c r="D51" s="61"/>
      <c r="E51" s="61"/>
      <c r="F51" s="61"/>
    </row>
    <row r="52" spans="3:6">
      <c r="C52" s="61"/>
      <c r="D52" s="61"/>
      <c r="E52" s="61"/>
      <c r="F52" s="61"/>
    </row>
    <row r="53" spans="3:6">
      <c r="C53" s="61"/>
      <c r="D53" s="61"/>
      <c r="E53" s="61"/>
      <c r="F53" s="61"/>
    </row>
    <row r="54" spans="3:6">
      <c r="C54" s="61"/>
      <c r="D54" s="61"/>
      <c r="E54" s="61"/>
      <c r="F54" s="61"/>
    </row>
    <row r="55" spans="3:6">
      <c r="C55" s="61"/>
      <c r="D55" s="61"/>
      <c r="E55" s="61"/>
      <c r="F55" s="61"/>
    </row>
    <row r="56" spans="3:6">
      <c r="C56" s="61"/>
      <c r="D56" s="61"/>
      <c r="E56" s="61"/>
      <c r="F56" s="61"/>
    </row>
    <row r="57" spans="3:6">
      <c r="C57" s="61"/>
      <c r="D57" s="61"/>
      <c r="E57" s="61"/>
      <c r="F57" s="61"/>
    </row>
    <row r="58" spans="3:6">
      <c r="C58" s="61"/>
      <c r="D58" s="61"/>
      <c r="E58" s="61"/>
      <c r="F58" s="61"/>
    </row>
    <row r="59" spans="3:6">
      <c r="C59" s="61"/>
      <c r="D59" s="61"/>
      <c r="E59" s="61"/>
      <c r="F59" s="61"/>
    </row>
    <row r="100" spans="1:5">
      <c r="A100" s="1" t="s">
        <v>158</v>
      </c>
      <c r="B100" s="1">
        <v>2017</v>
      </c>
    </row>
    <row r="102" spans="1:5">
      <c r="A102" s="1" t="s">
        <v>94</v>
      </c>
    </row>
    <row r="103" spans="1:5">
      <c r="A103" s="53" t="s">
        <v>95</v>
      </c>
      <c r="B103" s="54" t="s">
        <v>96</v>
      </c>
    </row>
    <row r="104" spans="1:5">
      <c r="A104" s="64" t="s">
        <v>97</v>
      </c>
      <c r="B104" s="128">
        <v>0.68162393162393153</v>
      </c>
    </row>
    <row r="105" spans="1:5">
      <c r="A105" s="66" t="s">
        <v>98</v>
      </c>
      <c r="B105" s="129">
        <v>0.76271186440677963</v>
      </c>
    </row>
    <row r="106" spans="1:5">
      <c r="A106" s="66" t="s">
        <v>99</v>
      </c>
      <c r="B106" s="129">
        <v>0.73111035306157257</v>
      </c>
    </row>
    <row r="107" spans="1:5">
      <c r="A107" s="66" t="s">
        <v>100</v>
      </c>
      <c r="B107" s="129">
        <v>0.65224686314560842</v>
      </c>
      <c r="E107" s="131"/>
    </row>
    <row r="108" spans="1:5">
      <c r="A108" s="66" t="s">
        <v>101</v>
      </c>
      <c r="B108" s="129">
        <v>0.55946041888533904</v>
      </c>
    </row>
    <row r="109" spans="1:5">
      <c r="A109" s="66" t="s">
        <v>102</v>
      </c>
      <c r="B109" s="129">
        <v>0.48704950495049504</v>
      </c>
    </row>
    <row r="110" spans="1:5">
      <c r="A110" s="66" t="s">
        <v>103</v>
      </c>
      <c r="B110" s="129">
        <v>0.42797869207912842</v>
      </c>
    </row>
    <row r="111" spans="1:5">
      <c r="A111" s="66" t="s">
        <v>104</v>
      </c>
      <c r="B111" s="129">
        <v>0.37465613239727985</v>
      </c>
    </row>
    <row r="112" spans="1:5">
      <c r="A112" s="66" t="s">
        <v>105</v>
      </c>
      <c r="B112" s="129">
        <v>0.32327982823842144</v>
      </c>
    </row>
    <row r="113" spans="1:2">
      <c r="A113" s="66" t="s">
        <v>106</v>
      </c>
      <c r="B113" s="129">
        <v>9.6162374292485447E-2</v>
      </c>
    </row>
    <row r="114" spans="1:2">
      <c r="A114" s="66" t="s">
        <v>107</v>
      </c>
      <c r="B114" s="129">
        <v>9.7989587463759534E-2</v>
      </c>
    </row>
    <row r="115" spans="1:2">
      <c r="A115" s="66" t="s">
        <v>108</v>
      </c>
      <c r="B115" s="129">
        <v>0.11732538935493103</v>
      </c>
    </row>
    <row r="116" spans="1:2">
      <c r="A116" s="66" t="s">
        <v>109</v>
      </c>
      <c r="B116" s="129">
        <v>0.14594579488875331</v>
      </c>
    </row>
    <row r="117" spans="1:2">
      <c r="A117" s="66" t="s">
        <v>110</v>
      </c>
      <c r="B117" s="129">
        <v>0.18631833979896453</v>
      </c>
    </row>
    <row r="118" spans="1:2">
      <c r="A118" s="66" t="s">
        <v>111</v>
      </c>
      <c r="B118" s="129">
        <v>0.25329083191570184</v>
      </c>
    </row>
    <row r="119" spans="1:2">
      <c r="A119" s="69" t="s">
        <v>112</v>
      </c>
      <c r="B119" s="130">
        <v>0.35061400177237623</v>
      </c>
    </row>
    <row r="120" spans="1:2">
      <c r="B120" s="52"/>
    </row>
    <row r="121" spans="1:2">
      <c r="A121" s="1" t="s">
        <v>117</v>
      </c>
      <c r="B121" s="1" t="s">
        <v>118</v>
      </c>
    </row>
    <row r="122" spans="1:2">
      <c r="B122" s="52"/>
    </row>
    <row r="123" spans="1:2">
      <c r="B123" s="52"/>
    </row>
    <row r="124" spans="1:2">
      <c r="B124" s="52"/>
    </row>
    <row r="125" spans="1:2">
      <c r="B125" s="52"/>
    </row>
    <row r="126" spans="1:2">
      <c r="B126" s="52"/>
    </row>
    <row r="127" spans="1:2">
      <c r="B127" s="52"/>
    </row>
    <row r="128" spans="1:2">
      <c r="B128" s="52"/>
    </row>
    <row r="129" spans="2:2">
      <c r="B129" s="52"/>
    </row>
    <row r="130" spans="2:2">
      <c r="B130" s="52"/>
    </row>
    <row r="131" spans="2:2">
      <c r="B131" s="52"/>
    </row>
    <row r="132" spans="2:2">
      <c r="B132" s="52"/>
    </row>
    <row r="133" spans="2:2">
      <c r="B133" s="52"/>
    </row>
    <row r="134" spans="2:2">
      <c r="B134" s="52"/>
    </row>
    <row r="135" spans="2:2">
      <c r="B135" s="52"/>
    </row>
    <row r="136" spans="2:2">
      <c r="B136" s="52"/>
    </row>
    <row r="137" spans="2:2">
      <c r="B137" s="52"/>
    </row>
    <row r="138" spans="2:2">
      <c r="B138" s="52"/>
    </row>
    <row r="139" spans="2:2">
      <c r="B139" s="52"/>
    </row>
    <row r="140" spans="2:2">
      <c r="B140" s="52"/>
    </row>
    <row r="141" spans="2:2">
      <c r="B141" s="52"/>
    </row>
    <row r="142" spans="2:2">
      <c r="B142" s="52"/>
    </row>
    <row r="143" spans="2:2">
      <c r="B143" s="52"/>
    </row>
    <row r="144" spans="2:2">
      <c r="B144" s="52"/>
    </row>
    <row r="145" spans="2:2">
      <c r="B145" s="52"/>
    </row>
    <row r="146" spans="2:2">
      <c r="B146" s="52"/>
    </row>
    <row r="147" spans="2:2">
      <c r="B147" s="52"/>
    </row>
    <row r="148" spans="2:2">
      <c r="B148" s="52"/>
    </row>
    <row r="149" spans="2:2">
      <c r="B149" s="52"/>
    </row>
    <row r="150" spans="2:2">
      <c r="B150" s="52"/>
    </row>
    <row r="151" spans="2:2">
      <c r="B151" s="52"/>
    </row>
    <row r="152" spans="2:2">
      <c r="B152" s="52"/>
    </row>
    <row r="153" spans="2:2">
      <c r="B153" s="52"/>
    </row>
    <row r="154" spans="2:2">
      <c r="B154" s="52"/>
    </row>
    <row r="155" spans="2:2">
      <c r="B155" s="52"/>
    </row>
    <row r="156" spans="2:2">
      <c r="B156" s="52"/>
    </row>
    <row r="157" spans="2:2">
      <c r="B157" s="52"/>
    </row>
    <row r="158" spans="2:2">
      <c r="B158" s="52"/>
    </row>
    <row r="159" spans="2:2">
      <c r="B159" s="52"/>
    </row>
    <row r="160" spans="2:2">
      <c r="B160" s="52"/>
    </row>
    <row r="161" spans="2:2">
      <c r="B161" s="52"/>
    </row>
    <row r="162" spans="2:2">
      <c r="B162" s="52"/>
    </row>
    <row r="163" spans="2:2">
      <c r="B163" s="52"/>
    </row>
    <row r="164" spans="2:2">
      <c r="B164" s="52"/>
    </row>
    <row r="165" spans="2:2">
      <c r="B165" s="52"/>
    </row>
    <row r="166" spans="2:2">
      <c r="B166" s="52"/>
    </row>
    <row r="167" spans="2:2">
      <c r="B167" s="52"/>
    </row>
    <row r="168" spans="2:2">
      <c r="B168" s="52"/>
    </row>
    <row r="169" spans="2:2">
      <c r="B169" s="52"/>
    </row>
    <row r="170" spans="2:2">
      <c r="B170" s="52"/>
    </row>
    <row r="171" spans="2:2">
      <c r="B171" s="52"/>
    </row>
    <row r="172" spans="2:2">
      <c r="B172" s="52"/>
    </row>
    <row r="173" spans="2:2">
      <c r="B173" s="52"/>
    </row>
    <row r="174" spans="2:2">
      <c r="B174" s="52"/>
    </row>
    <row r="175" spans="2:2">
      <c r="B175" s="52"/>
    </row>
    <row r="176" spans="2:2">
      <c r="B176" s="52"/>
    </row>
    <row r="177" spans="2:2">
      <c r="B177" s="52"/>
    </row>
    <row r="178" spans="2:2">
      <c r="B178" s="52"/>
    </row>
  </sheetData>
  <mergeCells count="4">
    <mergeCell ref="C2:F2"/>
    <mergeCell ref="G2:J2"/>
    <mergeCell ref="C5:F5"/>
    <mergeCell ref="G5:J5"/>
  </mergeCells>
  <pageMargins left="0.15748031496062992" right="7.874015748031496E-2" top="0.35433070866141736" bottom="0.27559055118110237" header="0.31496062992125984" footer="0.27559055118110237"/>
  <pageSetup paperSize="9" scale="5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178"/>
  <sheetViews>
    <sheetView workbookViewId="0"/>
  </sheetViews>
  <sheetFormatPr baseColWidth="10" defaultColWidth="11" defaultRowHeight="12.75" outlineLevelRow="1"/>
  <cols>
    <col min="1" max="2" width="46.83203125" style="1" customWidth="1"/>
    <col min="3" max="9" width="12.83203125" style="1" customWidth="1"/>
    <col min="10" max="10" width="13.83203125" style="1" customWidth="1"/>
    <col min="11" max="11" width="13.1640625" style="1" customWidth="1"/>
    <col min="12" max="12" width="13.1640625" style="18" customWidth="1"/>
    <col min="13" max="13" width="11" style="18" customWidth="1"/>
    <col min="14" max="14" width="9" style="1" bestFit="1" customWidth="1"/>
    <col min="15" max="15" width="6.6640625" style="1" customWidth="1"/>
    <col min="16" max="16" width="10" style="1" customWidth="1"/>
    <col min="17" max="17" width="11.83203125" style="1" customWidth="1"/>
    <col min="18" max="16384" width="11" style="1"/>
  </cols>
  <sheetData>
    <row r="1" spans="1:19" s="25" customFormat="1" ht="108" customHeight="1">
      <c r="A1" s="132" t="str">
        <f>CONCATENATE("PC 7A
Bénéficiaires par critères démographiques ",B100)</f>
        <v>PC 7A
Bénéficiaires par critères démographiques 2016</v>
      </c>
      <c r="B1" s="132" t="str">
        <f>CONCATENATE("EL 7A
Bezüger/-innen ",B100,", nach demographischen Merkmalen")</f>
        <v>EL 7A
Bezüger/-innen 2016, nach demographischen Merkmalen</v>
      </c>
      <c r="L1" s="61"/>
    </row>
    <row r="2" spans="1:19" s="26" customFormat="1" ht="30" customHeight="1">
      <c r="A2" s="28"/>
      <c r="C2" s="231" t="s">
        <v>119</v>
      </c>
      <c r="D2" s="232"/>
      <c r="E2" s="232"/>
      <c r="F2" s="233"/>
      <c r="G2" s="234" t="s">
        <v>120</v>
      </c>
      <c r="H2" s="235"/>
      <c r="I2" s="235"/>
      <c r="J2" s="236"/>
      <c r="L2" s="61"/>
      <c r="M2" s="27"/>
    </row>
    <row r="3" spans="1:19" s="26" customFormat="1" ht="30" customHeight="1">
      <c r="A3" s="28"/>
      <c r="B3" s="28"/>
      <c r="C3" s="47" t="s">
        <v>85</v>
      </c>
      <c r="D3" s="47" t="s">
        <v>86</v>
      </c>
      <c r="E3" s="47" t="s">
        <v>87</v>
      </c>
      <c r="F3" s="156" t="s">
        <v>24</v>
      </c>
      <c r="G3" s="47" t="s">
        <v>85</v>
      </c>
      <c r="H3" s="47" t="s">
        <v>86</v>
      </c>
      <c r="I3" s="47" t="s">
        <v>87</v>
      </c>
      <c r="J3" s="156" t="s">
        <v>24</v>
      </c>
      <c r="L3" s="61"/>
      <c r="M3" s="28"/>
    </row>
    <row r="4" spans="1:19" s="25" customFormat="1" ht="15.75" customHeight="1">
      <c r="A4" s="38"/>
      <c r="B4" s="39"/>
      <c r="C4" s="56"/>
      <c r="D4" s="56"/>
      <c r="E4" s="56"/>
      <c r="F4" s="56"/>
      <c r="G4" s="56"/>
      <c r="H4" s="56"/>
      <c r="I4" s="56"/>
      <c r="J4" s="56"/>
    </row>
    <row r="5" spans="1:19" s="26" customFormat="1" ht="30" customHeight="1">
      <c r="A5" s="28"/>
      <c r="C5" s="231" t="s">
        <v>121</v>
      </c>
      <c r="D5" s="232"/>
      <c r="E5" s="232"/>
      <c r="F5" s="233"/>
      <c r="G5" s="234" t="s">
        <v>122</v>
      </c>
      <c r="H5" s="235"/>
      <c r="I5" s="235"/>
      <c r="J5" s="236"/>
      <c r="L5" s="61"/>
      <c r="M5" s="27"/>
    </row>
    <row r="6" spans="1:19" s="26" customFormat="1" ht="30" customHeight="1">
      <c r="A6" s="28"/>
      <c r="B6" s="28"/>
      <c r="C6" s="47" t="s">
        <v>82</v>
      </c>
      <c r="D6" s="47" t="s">
        <v>83</v>
      </c>
      <c r="E6" s="47" t="s">
        <v>84</v>
      </c>
      <c r="F6" s="156" t="s">
        <v>24</v>
      </c>
      <c r="G6" s="47" t="s">
        <v>82</v>
      </c>
      <c r="H6" s="47" t="s">
        <v>83</v>
      </c>
      <c r="I6" s="47" t="s">
        <v>84</v>
      </c>
      <c r="J6" s="156" t="s">
        <v>24</v>
      </c>
      <c r="L6" s="61"/>
      <c r="M6" s="28"/>
    </row>
    <row r="7" spans="1:19" ht="15.75" hidden="1" customHeight="1" outlineLevel="1">
      <c r="A7" s="51" t="s">
        <v>48</v>
      </c>
      <c r="B7" s="51" t="s">
        <v>5</v>
      </c>
      <c r="C7" s="31"/>
      <c r="D7" s="7"/>
      <c r="E7" s="7"/>
      <c r="F7" s="7"/>
      <c r="G7" s="7"/>
      <c r="H7" s="7"/>
      <c r="I7" s="7"/>
      <c r="J7" s="34"/>
      <c r="L7" s="61"/>
      <c r="M7" s="28"/>
      <c r="N7" s="26"/>
      <c r="O7" s="26"/>
      <c r="P7" s="5"/>
    </row>
    <row r="8" spans="1:19" ht="15.75" hidden="1" customHeight="1" outlineLevel="1">
      <c r="A8" s="42" t="s">
        <v>49</v>
      </c>
      <c r="B8" s="42" t="s">
        <v>6</v>
      </c>
      <c r="C8" s="32">
        <v>65374</v>
      </c>
      <c r="D8" s="21">
        <v>116</v>
      </c>
      <c r="E8" s="21">
        <v>58218</v>
      </c>
      <c r="F8" s="22">
        <v>123708</v>
      </c>
      <c r="G8" s="23">
        <v>9.6033933364819538E-2</v>
      </c>
      <c r="H8" s="23">
        <v>6.1455847255369928E-2</v>
      </c>
      <c r="I8" s="23">
        <v>0.46476166177658718</v>
      </c>
      <c r="J8" s="35">
        <v>0.15095828306929651</v>
      </c>
      <c r="K8" s="13"/>
      <c r="L8" s="155"/>
      <c r="M8" s="155"/>
      <c r="N8" s="155"/>
      <c r="O8" s="26"/>
      <c r="P8" s="48"/>
      <c r="Q8" s="49"/>
      <c r="R8" s="49"/>
      <c r="S8" s="49"/>
    </row>
    <row r="9" spans="1:19" ht="15.75" hidden="1" customHeight="1" outlineLevel="1">
      <c r="A9" s="42" t="s">
        <v>50</v>
      </c>
      <c r="B9" s="42" t="s">
        <v>7</v>
      </c>
      <c r="C9" s="32">
        <v>135682</v>
      </c>
      <c r="D9" s="21">
        <v>3714</v>
      </c>
      <c r="E9" s="21">
        <v>55490</v>
      </c>
      <c r="F9" s="22">
        <v>194886</v>
      </c>
      <c r="G9" s="23">
        <v>0.14608910161257105</v>
      </c>
      <c r="H9" s="23">
        <v>9.0552841092288977E-2</v>
      </c>
      <c r="I9" s="23">
        <v>0.45352347853100222</v>
      </c>
      <c r="J9" s="35">
        <v>0.17460841992850146</v>
      </c>
      <c r="K9" s="13"/>
      <c r="L9" s="61"/>
      <c r="M9" s="28"/>
      <c r="N9" s="26"/>
      <c r="O9" s="26"/>
      <c r="P9" s="48"/>
      <c r="Q9" s="49"/>
      <c r="R9" s="49"/>
      <c r="S9" s="49"/>
    </row>
    <row r="10" spans="1:19" ht="15.75" hidden="1" customHeight="1" outlineLevel="1">
      <c r="A10" s="41" t="s">
        <v>51</v>
      </c>
      <c r="B10" s="41" t="s">
        <v>8</v>
      </c>
      <c r="C10" s="32"/>
      <c r="D10" s="21"/>
      <c r="E10" s="21"/>
      <c r="F10" s="22"/>
      <c r="G10" s="23"/>
      <c r="H10" s="23"/>
      <c r="I10" s="23"/>
      <c r="J10" s="35"/>
      <c r="K10" s="11"/>
      <c r="L10" s="61"/>
      <c r="M10" s="28"/>
      <c r="N10" s="26"/>
      <c r="O10" s="26"/>
      <c r="P10" s="48"/>
      <c r="Q10" s="49"/>
      <c r="R10" s="49"/>
      <c r="S10" s="49"/>
    </row>
    <row r="11" spans="1:19" ht="15.75" hidden="1" customHeight="1" outlineLevel="1">
      <c r="A11" s="42" t="s">
        <v>52</v>
      </c>
      <c r="B11" s="42" t="s">
        <v>88</v>
      </c>
      <c r="C11" s="32">
        <v>156989</v>
      </c>
      <c r="D11" s="21">
        <v>2190</v>
      </c>
      <c r="E11" s="21">
        <v>83992</v>
      </c>
      <c r="F11" s="22">
        <v>243171</v>
      </c>
      <c r="G11" s="23">
        <v>0.1100403470560931</v>
      </c>
      <c r="H11" s="23">
        <v>6.2138103880390629E-2</v>
      </c>
      <c r="I11" s="23">
        <v>0.45857441476400007</v>
      </c>
      <c r="J11" s="35">
        <v>0.1465371172604106</v>
      </c>
      <c r="K11" s="13"/>
      <c r="L11" s="155"/>
      <c r="M11" s="155"/>
      <c r="N11" s="155"/>
      <c r="O11" s="26"/>
      <c r="P11" s="48"/>
      <c r="Q11" s="49"/>
      <c r="R11" s="49"/>
      <c r="S11" s="49"/>
    </row>
    <row r="12" spans="1:19" ht="15.75" hidden="1" customHeight="1" outlineLevel="1">
      <c r="A12" s="42" t="s">
        <v>53</v>
      </c>
      <c r="B12" s="42" t="s">
        <v>89</v>
      </c>
      <c r="C12" s="32">
        <v>44067</v>
      </c>
      <c r="D12" s="21">
        <v>1640</v>
      </c>
      <c r="E12" s="21">
        <v>29716</v>
      </c>
      <c r="F12" s="22">
        <v>75423</v>
      </c>
      <c r="G12" s="23">
        <v>0.2540954947967986</v>
      </c>
      <c r="H12" s="23">
        <v>0.2193078824498764</v>
      </c>
      <c r="I12" s="23">
        <v>0.4629449974692087</v>
      </c>
      <c r="J12" s="35">
        <v>0.29961085823447559</v>
      </c>
      <c r="K12" s="15"/>
      <c r="L12" s="61"/>
      <c r="M12" s="28"/>
      <c r="N12" s="26"/>
      <c r="O12" s="26"/>
      <c r="P12" s="48"/>
      <c r="Q12" s="49"/>
      <c r="R12" s="49"/>
      <c r="S12" s="49"/>
    </row>
    <row r="13" spans="1:19" ht="15.75" customHeight="1" collapsed="1">
      <c r="A13" s="51" t="s">
        <v>159</v>
      </c>
      <c r="B13" s="51" t="s">
        <v>75</v>
      </c>
      <c r="C13" s="32"/>
      <c r="D13" s="21"/>
      <c r="E13" s="21"/>
      <c r="F13" s="22"/>
      <c r="G13" s="23"/>
      <c r="H13" s="23"/>
      <c r="I13" s="23"/>
      <c r="J13" s="35"/>
      <c r="K13" s="16"/>
      <c r="L13" s="61"/>
      <c r="M13" s="28"/>
      <c r="N13" s="26"/>
      <c r="O13" s="26"/>
      <c r="P13" s="48"/>
      <c r="Q13" s="49"/>
      <c r="R13" s="49"/>
      <c r="S13" s="49"/>
    </row>
    <row r="14" spans="1:19" ht="15.75" customHeight="1">
      <c r="A14" s="42" t="s">
        <v>79</v>
      </c>
      <c r="B14" s="42" t="s">
        <v>41</v>
      </c>
      <c r="C14" s="32">
        <v>151603</v>
      </c>
      <c r="D14" s="21">
        <v>3790</v>
      </c>
      <c r="E14" s="21">
        <v>91757</v>
      </c>
      <c r="F14" s="22">
        <v>247150</v>
      </c>
      <c r="G14" s="23" t="s">
        <v>91</v>
      </c>
      <c r="H14" s="23" t="s">
        <v>91</v>
      </c>
      <c r="I14" s="23" t="s">
        <v>91</v>
      </c>
      <c r="J14" s="35" t="s">
        <v>91</v>
      </c>
      <c r="K14" s="17"/>
      <c r="L14" s="155"/>
      <c r="M14" s="155"/>
      <c r="N14" s="155"/>
      <c r="O14" s="26"/>
      <c r="P14" s="48"/>
      <c r="Q14" s="49"/>
      <c r="R14" s="49"/>
      <c r="S14" s="49"/>
    </row>
    <row r="15" spans="1:19" ht="15.75" customHeight="1">
      <c r="A15" s="42" t="s">
        <v>56</v>
      </c>
      <c r="B15" s="42" t="s">
        <v>0</v>
      </c>
      <c r="C15" s="32">
        <v>49453</v>
      </c>
      <c r="D15" s="21">
        <v>40</v>
      </c>
      <c r="E15" s="21">
        <v>21951</v>
      </c>
      <c r="F15" s="22">
        <v>71444</v>
      </c>
      <c r="G15" s="23" t="s">
        <v>91</v>
      </c>
      <c r="H15" s="23" t="s">
        <v>91</v>
      </c>
      <c r="I15" s="23" t="s">
        <v>91</v>
      </c>
      <c r="J15" s="35" t="s">
        <v>91</v>
      </c>
      <c r="K15" s="17"/>
      <c r="L15" s="71"/>
      <c r="M15" s="28"/>
      <c r="N15" s="26"/>
      <c r="O15" s="26"/>
      <c r="P15" s="48"/>
      <c r="Q15" s="49"/>
      <c r="R15" s="49"/>
      <c r="S15" s="49"/>
    </row>
    <row r="16" spans="1:19" ht="15.75" hidden="1" customHeight="1" outlineLevel="1">
      <c r="A16" s="41" t="s">
        <v>57</v>
      </c>
      <c r="B16" s="41" t="s">
        <v>76</v>
      </c>
      <c r="C16" s="32"/>
      <c r="D16" s="21"/>
      <c r="E16" s="21"/>
      <c r="F16" s="22"/>
      <c r="G16" s="22"/>
      <c r="H16" s="23"/>
      <c r="I16" s="23"/>
      <c r="J16" s="35"/>
      <c r="K16" s="17"/>
      <c r="L16" s="71"/>
      <c r="M16" s="28"/>
      <c r="N16" s="26"/>
      <c r="O16" s="26"/>
      <c r="P16" s="48"/>
      <c r="Q16" s="49"/>
      <c r="R16" s="49"/>
      <c r="S16" s="49"/>
    </row>
    <row r="17" spans="1:19" ht="15.75" hidden="1" customHeight="1" outlineLevel="1">
      <c r="A17" s="42" t="s">
        <v>58</v>
      </c>
      <c r="B17" s="42" t="s">
        <v>15</v>
      </c>
      <c r="C17" s="32">
        <v>24949</v>
      </c>
      <c r="D17" s="21">
        <v>19</v>
      </c>
      <c r="E17" s="21">
        <v>61959</v>
      </c>
      <c r="F17" s="22">
        <v>86927</v>
      </c>
      <c r="G17" s="23">
        <v>0.21666170626236453</v>
      </c>
      <c r="H17" s="23" t="s">
        <v>28</v>
      </c>
      <c r="I17" s="23">
        <v>0.64412421522774199</v>
      </c>
      <c r="J17" s="35">
        <v>0.41068986948415165</v>
      </c>
      <c r="L17" s="155"/>
      <c r="M17" s="155"/>
      <c r="N17" s="155"/>
      <c r="O17" s="26"/>
      <c r="P17" s="48"/>
      <c r="Q17" s="49"/>
      <c r="R17" s="49"/>
      <c r="S17" s="49"/>
    </row>
    <row r="18" spans="1:19" ht="15.75" hidden="1" customHeight="1" outlineLevel="1">
      <c r="A18" s="42" t="s">
        <v>59</v>
      </c>
      <c r="B18" s="42" t="s">
        <v>16</v>
      </c>
      <c r="C18" s="32">
        <v>59651</v>
      </c>
      <c r="D18" s="21">
        <v>40</v>
      </c>
      <c r="E18" s="21">
        <v>27488</v>
      </c>
      <c r="F18" s="22">
        <v>87179</v>
      </c>
      <c r="G18" s="23">
        <v>6.0103527178123166E-2</v>
      </c>
      <c r="H18" s="23" t="s">
        <v>28</v>
      </c>
      <c r="I18" s="23">
        <v>0.20831797440036606</v>
      </c>
      <c r="J18" s="35">
        <v>7.2133255827113121E-2</v>
      </c>
      <c r="L18" s="71"/>
      <c r="M18" s="28"/>
      <c r="N18" s="26"/>
      <c r="O18" s="26"/>
      <c r="P18" s="48"/>
      <c r="Q18" s="49"/>
      <c r="R18" s="49"/>
      <c r="S18" s="49"/>
    </row>
    <row r="19" spans="1:19" ht="15.75" hidden="1" customHeight="1" outlineLevel="1">
      <c r="A19" s="42" t="s">
        <v>60</v>
      </c>
      <c r="B19" s="42" t="s">
        <v>17</v>
      </c>
      <c r="C19" s="32">
        <v>61598</v>
      </c>
      <c r="D19" s="21">
        <v>3197</v>
      </c>
      <c r="E19" s="21">
        <v>1354</v>
      </c>
      <c r="F19" s="22">
        <v>66149</v>
      </c>
      <c r="G19" s="23">
        <v>0.17557227718208585</v>
      </c>
      <c r="H19" s="23">
        <v>8.6469878195983757E-2</v>
      </c>
      <c r="I19" s="23">
        <v>0.31118042226487524</v>
      </c>
      <c r="J19" s="35">
        <v>0.16865338291957024</v>
      </c>
      <c r="L19" s="71"/>
      <c r="M19" s="28"/>
      <c r="N19" s="26"/>
      <c r="O19" s="26"/>
      <c r="P19" s="48"/>
      <c r="Q19" s="49"/>
      <c r="R19" s="49"/>
      <c r="S19" s="49"/>
    </row>
    <row r="20" spans="1:19" ht="15.75" hidden="1" customHeight="1" outlineLevel="1">
      <c r="A20" s="42" t="s">
        <v>123</v>
      </c>
      <c r="B20" s="42" t="s">
        <v>124</v>
      </c>
      <c r="C20" s="32">
        <v>54858</v>
      </c>
      <c r="D20" s="21">
        <v>574</v>
      </c>
      <c r="E20" s="21">
        <v>22907</v>
      </c>
      <c r="F20" s="22">
        <v>78339</v>
      </c>
      <c r="G20" s="23">
        <v>0.2693529716016847</v>
      </c>
      <c r="H20" s="23">
        <v>0.10193036261952011</v>
      </c>
      <c r="I20" s="23">
        <v>0.52619042058802923</v>
      </c>
      <c r="J20" s="35">
        <v>0.30941365084795658</v>
      </c>
      <c r="L20" s="71"/>
      <c r="M20" s="28"/>
      <c r="N20" s="26"/>
      <c r="O20" s="26"/>
      <c r="P20" s="48"/>
      <c r="Q20" s="49"/>
      <c r="R20" s="49"/>
      <c r="S20" s="49"/>
    </row>
    <row r="21" spans="1:19" ht="15.75" customHeight="1" collapsed="1">
      <c r="A21" s="41" t="s">
        <v>125</v>
      </c>
      <c r="B21" s="41" t="s">
        <v>126</v>
      </c>
      <c r="C21" s="32"/>
      <c r="D21" s="21"/>
      <c r="E21" s="21"/>
      <c r="F21" s="22"/>
      <c r="G21" s="23"/>
      <c r="H21" s="23"/>
      <c r="I21" s="23"/>
      <c r="J21" s="35"/>
      <c r="L21" s="71"/>
      <c r="M21" s="28"/>
      <c r="N21" s="26"/>
      <c r="O21" s="26"/>
      <c r="P21" s="48"/>
      <c r="Q21" s="49"/>
      <c r="R21" s="49"/>
      <c r="S21" s="49"/>
    </row>
    <row r="22" spans="1:19" ht="15.75" customHeight="1">
      <c r="A22" s="42" t="s">
        <v>81</v>
      </c>
      <c r="B22" s="42" t="s">
        <v>81</v>
      </c>
      <c r="C22" s="32">
        <v>9</v>
      </c>
      <c r="D22" s="21">
        <v>14</v>
      </c>
      <c r="E22" s="21">
        <v>8015</v>
      </c>
      <c r="F22" s="22">
        <v>8038</v>
      </c>
      <c r="G22" s="23" t="s">
        <v>28</v>
      </c>
      <c r="H22" s="23">
        <v>0.3</v>
      </c>
      <c r="I22" s="23">
        <v>0.68921987103805282</v>
      </c>
      <c r="J22" s="35">
        <v>0.68886670901007163</v>
      </c>
      <c r="L22" s="155"/>
      <c r="M22" s="155"/>
      <c r="N22" s="155"/>
      <c r="O22" s="26"/>
      <c r="P22" s="48"/>
      <c r="Q22" s="49"/>
      <c r="R22" s="49"/>
      <c r="S22" s="49"/>
    </row>
    <row r="23" spans="1:19" ht="15.75" customHeight="1">
      <c r="A23" s="42" t="s">
        <v>64</v>
      </c>
      <c r="B23" s="42" t="s">
        <v>64</v>
      </c>
      <c r="C23" s="32">
        <v>698</v>
      </c>
      <c r="D23" s="21">
        <v>894</v>
      </c>
      <c r="E23" s="21">
        <v>51242</v>
      </c>
      <c r="F23" s="22">
        <v>52834</v>
      </c>
      <c r="G23" s="23">
        <v>0.12307692307692308</v>
      </c>
      <c r="H23" s="23">
        <v>0.11634756995581737</v>
      </c>
      <c r="I23" s="23">
        <v>0.59011168407141557</v>
      </c>
      <c r="J23" s="35">
        <v>0.54798385192879739</v>
      </c>
      <c r="L23" s="71"/>
      <c r="M23" s="28"/>
      <c r="N23" s="26"/>
      <c r="O23" s="26"/>
      <c r="P23" s="48"/>
      <c r="Q23" s="49"/>
      <c r="R23" s="49"/>
      <c r="S23" s="49"/>
    </row>
    <row r="24" spans="1:19" ht="15.75" customHeight="1">
      <c r="A24" s="42" t="s">
        <v>65</v>
      </c>
      <c r="B24" s="42" t="s">
        <v>65</v>
      </c>
      <c r="C24" s="32">
        <v>2285</v>
      </c>
      <c r="D24" s="21">
        <v>1666</v>
      </c>
      <c r="E24" s="21">
        <v>37426</v>
      </c>
      <c r="F24" s="22">
        <v>41377</v>
      </c>
      <c r="G24" s="23">
        <v>0.15759312320916904</v>
      </c>
      <c r="H24" s="23">
        <v>7.8745845976015028E-2</v>
      </c>
      <c r="I24" s="23">
        <v>0.39297799323237897</v>
      </c>
      <c r="J24" s="35">
        <v>0.32972714217328863</v>
      </c>
      <c r="L24" s="71"/>
      <c r="M24" s="28"/>
      <c r="N24" s="26"/>
      <c r="O24" s="26"/>
      <c r="P24" s="48"/>
      <c r="Q24" s="49"/>
      <c r="R24" s="49"/>
      <c r="S24" s="49"/>
    </row>
    <row r="25" spans="1:19" ht="15.75" customHeight="1">
      <c r="A25" s="42" t="s">
        <v>66</v>
      </c>
      <c r="B25" s="42" t="s">
        <v>66</v>
      </c>
      <c r="C25" s="32">
        <v>9805</v>
      </c>
      <c r="D25" s="21">
        <v>1256</v>
      </c>
      <c r="E25" s="21">
        <v>17025</v>
      </c>
      <c r="F25" s="22">
        <v>28086</v>
      </c>
      <c r="G25" s="23">
        <v>0.12543467461500249</v>
      </c>
      <c r="H25" s="23">
        <v>9.0671126299716423E-2</v>
      </c>
      <c r="I25" s="23">
        <v>0.31553309010863584</v>
      </c>
      <c r="J25" s="35">
        <v>0.19968115455613358</v>
      </c>
      <c r="L25" s="71"/>
      <c r="M25" s="28"/>
      <c r="N25" s="26"/>
      <c r="O25" s="26"/>
      <c r="P25" s="48"/>
      <c r="Q25" s="49"/>
      <c r="R25" s="49"/>
      <c r="S25" s="49"/>
    </row>
    <row r="26" spans="1:19" ht="15.75" customHeight="1">
      <c r="A26" s="42" t="s">
        <v>67</v>
      </c>
      <c r="B26" s="42" t="s">
        <v>67</v>
      </c>
      <c r="C26" s="32">
        <v>109655</v>
      </c>
      <c r="D26" s="21" t="s">
        <v>28</v>
      </c>
      <c r="E26" s="21" t="s">
        <v>28</v>
      </c>
      <c r="F26" s="22">
        <v>109655</v>
      </c>
      <c r="G26" s="23">
        <v>0.10122732945052949</v>
      </c>
      <c r="H26" s="23" t="s">
        <v>28</v>
      </c>
      <c r="I26" s="23" t="s">
        <v>28</v>
      </c>
      <c r="J26" s="35">
        <v>0.10122732945052949</v>
      </c>
      <c r="L26" s="71"/>
      <c r="M26" s="28"/>
      <c r="N26" s="26"/>
      <c r="O26" s="26"/>
      <c r="P26" s="48"/>
      <c r="Q26" s="49"/>
      <c r="R26" s="49"/>
      <c r="S26" s="49"/>
    </row>
    <row r="27" spans="1:19" ht="15.75" customHeight="1">
      <c r="A27" s="42" t="s">
        <v>93</v>
      </c>
      <c r="B27" s="42" t="s">
        <v>93</v>
      </c>
      <c r="C27" s="32">
        <v>78604</v>
      </c>
      <c r="D27" s="21" t="s">
        <v>28</v>
      </c>
      <c r="E27" s="21" t="s">
        <v>28</v>
      </c>
      <c r="F27" s="22">
        <v>78604</v>
      </c>
      <c r="G27" s="23">
        <v>0.1841184814706934</v>
      </c>
      <c r="H27" s="23" t="s">
        <v>28</v>
      </c>
      <c r="I27" s="23" t="s">
        <v>28</v>
      </c>
      <c r="J27" s="35">
        <v>0.1841184814706934</v>
      </c>
      <c r="K27" s="15"/>
      <c r="L27" s="71"/>
      <c r="M27" s="28"/>
      <c r="N27" s="26"/>
      <c r="O27" s="26"/>
      <c r="P27" s="48"/>
      <c r="Q27" s="49"/>
      <c r="R27" s="49"/>
      <c r="S27" s="49"/>
    </row>
    <row r="28" spans="1:19" s="5" customFormat="1" ht="30" customHeight="1" thickBot="1">
      <c r="A28" s="44" t="s">
        <v>24</v>
      </c>
      <c r="B28" s="44" t="s">
        <v>24</v>
      </c>
      <c r="C28" s="57">
        <v>201056</v>
      </c>
      <c r="D28" s="58">
        <v>3830</v>
      </c>
      <c r="E28" s="58">
        <v>113708</v>
      </c>
      <c r="F28" s="58">
        <v>318594</v>
      </c>
      <c r="G28" s="59">
        <v>0.12458840425074326</v>
      </c>
      <c r="H28" s="59">
        <v>8.9391594237409222E-2</v>
      </c>
      <c r="I28" s="59">
        <v>0.45951385803784328</v>
      </c>
      <c r="J28" s="60">
        <v>0.16436569562575609</v>
      </c>
      <c r="K28" s="45"/>
      <c r="L28" s="71"/>
      <c r="M28" s="28"/>
      <c r="N28" s="26"/>
      <c r="O28" s="26"/>
      <c r="P28" s="50"/>
      <c r="Q28" s="50"/>
      <c r="R28" s="50"/>
      <c r="S28" s="49"/>
    </row>
    <row r="29" spans="1:19" s="5" customFormat="1">
      <c r="A29" s="62"/>
      <c r="B29" s="62"/>
      <c r="C29" s="22"/>
      <c r="D29" s="22"/>
      <c r="E29" s="22"/>
      <c r="F29" s="22"/>
      <c r="G29" s="63"/>
      <c r="H29" s="63"/>
      <c r="I29" s="63"/>
      <c r="J29" s="63"/>
      <c r="K29" s="45"/>
      <c r="L29" s="71"/>
      <c r="M29" s="28"/>
      <c r="N29" s="26"/>
      <c r="O29" s="26"/>
      <c r="P29" s="50"/>
      <c r="Q29" s="50"/>
      <c r="R29" s="50"/>
      <c r="S29" s="49"/>
    </row>
    <row r="30" spans="1:19" s="5" customFormat="1">
      <c r="A30" s="62"/>
      <c r="B30" s="62"/>
      <c r="C30" s="22"/>
      <c r="D30" s="22"/>
      <c r="E30" s="22"/>
      <c r="F30" s="22"/>
      <c r="G30" s="63"/>
      <c r="H30" s="63"/>
      <c r="I30" s="63"/>
      <c r="J30" s="63"/>
      <c r="K30" s="45"/>
      <c r="L30" s="71"/>
      <c r="M30" s="28"/>
      <c r="N30" s="26"/>
      <c r="O30" s="26"/>
      <c r="P30" s="50"/>
      <c r="Q30" s="50"/>
      <c r="R30" s="50"/>
      <c r="S30" s="49"/>
    </row>
    <row r="31" spans="1:19" s="5" customFormat="1">
      <c r="A31" s="62"/>
      <c r="B31" s="62"/>
      <c r="C31" s="22"/>
      <c r="D31" s="22"/>
      <c r="E31" s="22"/>
      <c r="F31" s="22"/>
      <c r="G31" s="63"/>
      <c r="H31" s="63"/>
      <c r="I31" s="63"/>
      <c r="J31" s="63"/>
      <c r="K31" s="45"/>
      <c r="L31" s="71"/>
      <c r="M31" s="28"/>
      <c r="N31" s="26"/>
      <c r="O31" s="26"/>
      <c r="P31" s="50"/>
      <c r="Q31" s="50"/>
      <c r="R31" s="50"/>
      <c r="S31" s="49"/>
    </row>
    <row r="32" spans="1:19" s="5" customFormat="1">
      <c r="A32" s="62"/>
      <c r="B32" s="62"/>
      <c r="C32" s="22"/>
      <c r="D32" s="22"/>
      <c r="E32" s="22"/>
      <c r="F32" s="22"/>
      <c r="G32" s="63"/>
      <c r="H32" s="63"/>
      <c r="I32" s="63"/>
      <c r="J32" s="63"/>
      <c r="K32" s="45"/>
      <c r="L32" s="71"/>
      <c r="M32" s="28"/>
      <c r="N32" s="26"/>
      <c r="O32" s="26"/>
      <c r="P32" s="50"/>
      <c r="Q32" s="50"/>
      <c r="R32" s="50"/>
      <c r="S32" s="49"/>
    </row>
    <row r="33" spans="1:19" s="5" customFormat="1">
      <c r="A33" s="62"/>
      <c r="B33" s="62"/>
      <c r="C33" s="22"/>
      <c r="D33" s="22"/>
      <c r="E33" s="22"/>
      <c r="F33" s="22"/>
      <c r="G33" s="63"/>
      <c r="H33" s="63"/>
      <c r="I33" s="63"/>
      <c r="J33" s="63"/>
      <c r="K33" s="45"/>
      <c r="L33" s="71"/>
      <c r="M33" s="28"/>
      <c r="N33" s="26"/>
      <c r="O33" s="26"/>
      <c r="P33" s="50"/>
      <c r="Q33" s="50"/>
      <c r="R33" s="50"/>
      <c r="S33" s="49"/>
    </row>
    <row r="34" spans="1:19" s="5" customFormat="1">
      <c r="A34" s="62"/>
      <c r="B34" s="62"/>
      <c r="C34" s="22"/>
      <c r="D34" s="22"/>
      <c r="E34" s="22"/>
      <c r="F34" s="22"/>
      <c r="G34" s="63"/>
      <c r="H34" s="63"/>
      <c r="I34" s="63"/>
      <c r="J34" s="63"/>
      <c r="K34" s="45"/>
      <c r="L34" s="71"/>
      <c r="M34" s="28"/>
      <c r="N34" s="26"/>
      <c r="O34" s="26"/>
      <c r="P34" s="50"/>
      <c r="Q34" s="50"/>
      <c r="R34" s="50"/>
      <c r="S34" s="49"/>
    </row>
    <row r="35" spans="1:19" s="5" customFormat="1">
      <c r="A35" s="62"/>
      <c r="B35" s="62"/>
      <c r="C35" s="22"/>
      <c r="D35" s="22"/>
      <c r="E35" s="22"/>
      <c r="F35" s="22"/>
      <c r="G35" s="63"/>
      <c r="H35" s="63"/>
      <c r="I35" s="63"/>
      <c r="J35" s="63"/>
      <c r="K35" s="45"/>
      <c r="L35" s="71"/>
      <c r="M35" s="28"/>
      <c r="N35" s="26"/>
      <c r="O35" s="26"/>
      <c r="P35" s="50"/>
      <c r="Q35" s="50"/>
      <c r="R35" s="50"/>
      <c r="S35" s="49"/>
    </row>
    <row r="36" spans="1:19" s="5" customFormat="1">
      <c r="A36" s="62"/>
      <c r="B36" s="62"/>
      <c r="C36" s="22"/>
      <c r="D36" s="22"/>
      <c r="E36" s="22"/>
      <c r="F36" s="22"/>
      <c r="G36" s="63"/>
      <c r="H36" s="63"/>
      <c r="I36" s="63"/>
      <c r="J36" s="63"/>
      <c r="K36" s="45"/>
      <c r="L36" s="71"/>
      <c r="M36" s="28"/>
      <c r="N36" s="26"/>
      <c r="O36" s="26"/>
      <c r="P36" s="50"/>
      <c r="Q36" s="50"/>
      <c r="R36" s="50"/>
      <c r="S36" s="49"/>
    </row>
    <row r="37" spans="1:19" s="5" customFormat="1">
      <c r="A37" s="62"/>
      <c r="B37" s="62"/>
      <c r="C37" s="22"/>
      <c r="D37" s="22"/>
      <c r="E37" s="22"/>
      <c r="F37" s="22"/>
      <c r="G37" s="63"/>
      <c r="H37" s="63"/>
      <c r="I37" s="63"/>
      <c r="J37" s="63"/>
      <c r="K37" s="45"/>
      <c r="L37" s="71"/>
      <c r="M37" s="28"/>
      <c r="N37" s="26"/>
      <c r="O37" s="26"/>
      <c r="P37" s="50"/>
      <c r="Q37" s="50"/>
      <c r="R37" s="50"/>
      <c r="S37" s="49"/>
    </row>
    <row r="38" spans="1:19" s="5" customFormat="1">
      <c r="A38" s="62"/>
      <c r="B38" s="62"/>
      <c r="C38" s="22"/>
      <c r="D38" s="22"/>
      <c r="E38" s="22"/>
      <c r="F38" s="22"/>
      <c r="G38" s="63"/>
      <c r="H38" s="63"/>
      <c r="I38" s="63"/>
      <c r="J38" s="63"/>
      <c r="K38" s="45"/>
      <c r="L38" s="71"/>
      <c r="M38" s="28"/>
      <c r="N38" s="26"/>
      <c r="O38" s="26"/>
      <c r="P38" s="50"/>
      <c r="Q38" s="50"/>
      <c r="R38" s="50"/>
      <c r="S38" s="49"/>
    </row>
    <row r="39" spans="1:19" s="2" customFormat="1" ht="14.1" customHeight="1">
      <c r="B39" s="61"/>
      <c r="C39" s="7"/>
      <c r="D39" s="7"/>
      <c r="E39" s="7"/>
      <c r="F39" s="7"/>
      <c r="G39" s="7"/>
      <c r="H39" s="7"/>
      <c r="I39" s="7"/>
      <c r="J39" s="7"/>
      <c r="K39" s="1"/>
      <c r="L39" s="26"/>
      <c r="M39" s="28"/>
      <c r="N39" s="26"/>
      <c r="O39" s="26"/>
    </row>
    <row r="40" spans="1:19" s="25" customFormat="1" ht="108" customHeight="1">
      <c r="A40" s="132" t="str">
        <f>CONCATENATE("PC 7B
Taux de bénéficiaires par âge ",B100)</f>
        <v>PC 7B
Taux de bénéficiaires par âge 2016</v>
      </c>
      <c r="B40" s="132" t="str">
        <f>CONCATENATE("EL 7B
Bezüger/-innenquote ",B100, ", nach Alter")</f>
        <v>EL 7B
Bezüger/-innenquote 2016, nach Alter</v>
      </c>
      <c r="L40" s="61"/>
    </row>
    <row r="41" spans="1:19" ht="13.5" customHeight="1">
      <c r="B41" s="61"/>
      <c r="C41" s="61"/>
      <c r="D41" s="61"/>
      <c r="E41" s="61"/>
      <c r="F41" s="61"/>
      <c r="G41" s="20"/>
      <c r="H41" s="20"/>
      <c r="I41" s="20"/>
      <c r="J41" s="20"/>
      <c r="K41" s="20"/>
      <c r="L41" s="26"/>
      <c r="M41" s="28"/>
      <c r="N41" s="26"/>
      <c r="O41" s="26"/>
    </row>
    <row r="42" spans="1:19" ht="18" customHeight="1">
      <c r="B42" s="61"/>
      <c r="C42" s="61"/>
      <c r="D42" s="61"/>
      <c r="E42" s="61"/>
      <c r="F42" s="61"/>
      <c r="G42" s="20"/>
      <c r="H42" s="20"/>
      <c r="I42" s="20"/>
      <c r="J42" s="20"/>
      <c r="K42" s="20"/>
      <c r="L42" s="26"/>
      <c r="M42" s="28"/>
      <c r="N42" s="26"/>
      <c r="O42" s="26"/>
    </row>
    <row r="43" spans="1:19">
      <c r="C43" s="61"/>
      <c r="D43" s="61"/>
      <c r="E43" s="61"/>
      <c r="F43" s="61"/>
      <c r="L43" s="26"/>
      <c r="M43" s="28"/>
      <c r="N43" s="26"/>
      <c r="O43" s="26"/>
    </row>
    <row r="44" spans="1:19">
      <c r="C44" s="61"/>
      <c r="D44" s="61"/>
      <c r="E44" s="61"/>
      <c r="F44" s="61"/>
      <c r="L44" s="26"/>
      <c r="M44" s="28"/>
      <c r="N44" s="26"/>
      <c r="O44" s="26"/>
    </row>
    <row r="45" spans="1:19">
      <c r="C45" s="61"/>
      <c r="D45" s="61"/>
      <c r="E45" s="61"/>
      <c r="F45" s="61"/>
    </row>
    <row r="46" spans="1:19">
      <c r="C46" s="61"/>
      <c r="D46" s="61"/>
      <c r="E46" s="61"/>
      <c r="F46" s="61"/>
    </row>
    <row r="47" spans="1:19">
      <c r="C47" s="61"/>
      <c r="D47" s="61"/>
      <c r="E47" s="61"/>
      <c r="F47" s="61"/>
    </row>
    <row r="48" spans="1:19">
      <c r="C48" s="61"/>
      <c r="D48" s="61"/>
      <c r="E48" s="61"/>
      <c r="F48" s="61"/>
    </row>
    <row r="49" spans="3:6">
      <c r="C49" s="61"/>
      <c r="D49" s="61"/>
      <c r="E49" s="61"/>
      <c r="F49" s="61"/>
    </row>
    <row r="50" spans="3:6">
      <c r="C50" s="61"/>
      <c r="D50" s="61"/>
      <c r="E50" s="61"/>
      <c r="F50" s="61"/>
    </row>
    <row r="51" spans="3:6">
      <c r="C51" s="61"/>
      <c r="D51" s="61"/>
      <c r="E51" s="61"/>
      <c r="F51" s="61"/>
    </row>
    <row r="52" spans="3:6">
      <c r="C52" s="61"/>
      <c r="D52" s="61"/>
      <c r="E52" s="61"/>
      <c r="F52" s="61"/>
    </row>
    <row r="53" spans="3:6">
      <c r="C53" s="61"/>
      <c r="D53" s="61"/>
      <c r="E53" s="61"/>
      <c r="F53" s="61"/>
    </row>
    <row r="54" spans="3:6">
      <c r="C54" s="61"/>
      <c r="D54" s="61"/>
      <c r="E54" s="61"/>
      <c r="F54" s="61"/>
    </row>
    <row r="55" spans="3:6">
      <c r="C55" s="61"/>
      <c r="D55" s="61"/>
      <c r="E55" s="61"/>
      <c r="F55" s="61"/>
    </row>
    <row r="56" spans="3:6">
      <c r="C56" s="61"/>
      <c r="D56" s="61"/>
      <c r="E56" s="61"/>
      <c r="F56" s="61"/>
    </row>
    <row r="57" spans="3:6">
      <c r="C57" s="61"/>
      <c r="D57" s="61"/>
      <c r="E57" s="61"/>
      <c r="F57" s="61"/>
    </row>
    <row r="58" spans="3:6">
      <c r="C58" s="61"/>
      <c r="D58" s="61"/>
      <c r="E58" s="61"/>
      <c r="F58" s="61"/>
    </row>
    <row r="59" spans="3:6">
      <c r="C59" s="61"/>
      <c r="D59" s="61"/>
      <c r="E59" s="61"/>
      <c r="F59" s="61"/>
    </row>
    <row r="100" spans="1:5">
      <c r="A100" s="1" t="s">
        <v>158</v>
      </c>
      <c r="B100" s="1">
        <v>2016</v>
      </c>
    </row>
    <row r="102" spans="1:5">
      <c r="A102" s="1" t="s">
        <v>94</v>
      </c>
    </row>
    <row r="103" spans="1:5">
      <c r="A103" s="53" t="s">
        <v>95</v>
      </c>
      <c r="B103" s="54" t="s">
        <v>96</v>
      </c>
    </row>
    <row r="104" spans="1:5">
      <c r="A104" s="64" t="s">
        <v>97</v>
      </c>
      <c r="B104" s="128">
        <v>0.67324875896304481</v>
      </c>
    </row>
    <row r="105" spans="1:5">
      <c r="A105" s="66" t="s">
        <v>98</v>
      </c>
      <c r="B105" s="129">
        <v>0.75569968553459121</v>
      </c>
    </row>
    <row r="106" spans="1:5">
      <c r="A106" s="66" t="s">
        <v>99</v>
      </c>
      <c r="B106" s="129">
        <v>0.72709006726653269</v>
      </c>
    </row>
    <row r="107" spans="1:5">
      <c r="A107" s="66" t="s">
        <v>100</v>
      </c>
      <c r="B107" s="129">
        <v>0.64309416709682177</v>
      </c>
      <c r="E107" s="131"/>
    </row>
    <row r="108" spans="1:5">
      <c r="A108" s="66" t="s">
        <v>101</v>
      </c>
      <c r="B108" s="129">
        <v>0.55021960240406842</v>
      </c>
    </row>
    <row r="109" spans="1:5">
      <c r="A109" s="66" t="s">
        <v>102</v>
      </c>
      <c r="B109" s="129">
        <v>0.47961711711711713</v>
      </c>
    </row>
    <row r="110" spans="1:5">
      <c r="A110" s="66" t="s">
        <v>103</v>
      </c>
      <c r="B110" s="129">
        <v>0.42200367164961977</v>
      </c>
    </row>
    <row r="111" spans="1:5">
      <c r="A111" s="66" t="s">
        <v>104</v>
      </c>
      <c r="B111" s="129">
        <v>0.36849672624314278</v>
      </c>
    </row>
    <row r="112" spans="1:5">
      <c r="A112" s="66" t="s">
        <v>105</v>
      </c>
      <c r="B112" s="129">
        <v>0.31553309010863584</v>
      </c>
    </row>
    <row r="113" spans="1:2">
      <c r="A113" s="66" t="s">
        <v>106</v>
      </c>
      <c r="B113" s="129">
        <v>9.3363423206616586E-2</v>
      </c>
    </row>
    <row r="114" spans="1:2">
      <c r="A114" s="66" t="s">
        <v>107</v>
      </c>
      <c r="B114" s="129">
        <v>9.6690344646145746E-2</v>
      </c>
    </row>
    <row r="115" spans="1:2">
      <c r="A115" s="66" t="s">
        <v>108</v>
      </c>
      <c r="B115" s="129">
        <v>0.11932701162656842</v>
      </c>
    </row>
    <row r="116" spans="1:2">
      <c r="A116" s="66" t="s">
        <v>109</v>
      </c>
      <c r="B116" s="129">
        <v>0.14714740111162794</v>
      </c>
    </row>
    <row r="117" spans="1:2">
      <c r="A117" s="66" t="s">
        <v>110</v>
      </c>
      <c r="B117" s="129">
        <v>0.19103736898633383</v>
      </c>
    </row>
    <row r="118" spans="1:2">
      <c r="A118" s="66" t="s">
        <v>111</v>
      </c>
      <c r="B118" s="129">
        <v>0.25649142895631966</v>
      </c>
    </row>
    <row r="119" spans="1:2">
      <c r="A119" s="69" t="s">
        <v>112</v>
      </c>
      <c r="B119" s="130">
        <v>0.35938850116317711</v>
      </c>
    </row>
    <row r="120" spans="1:2">
      <c r="B120" s="52"/>
    </row>
    <row r="121" spans="1:2">
      <c r="A121" s="1" t="s">
        <v>117</v>
      </c>
      <c r="B121" s="1" t="s">
        <v>118</v>
      </c>
    </row>
    <row r="122" spans="1:2">
      <c r="B122" s="52"/>
    </row>
    <row r="123" spans="1:2">
      <c r="B123" s="52"/>
    </row>
    <row r="124" spans="1:2">
      <c r="B124" s="52"/>
    </row>
    <row r="125" spans="1:2">
      <c r="B125" s="52"/>
    </row>
    <row r="126" spans="1:2">
      <c r="B126" s="52"/>
    </row>
    <row r="127" spans="1:2">
      <c r="B127" s="52"/>
    </row>
    <row r="128" spans="1:2">
      <c r="B128" s="52"/>
    </row>
    <row r="129" spans="2:2">
      <c r="B129" s="52"/>
    </row>
    <row r="130" spans="2:2">
      <c r="B130" s="52"/>
    </row>
    <row r="131" spans="2:2">
      <c r="B131" s="52"/>
    </row>
    <row r="132" spans="2:2">
      <c r="B132" s="52"/>
    </row>
    <row r="133" spans="2:2">
      <c r="B133" s="52"/>
    </row>
    <row r="134" spans="2:2">
      <c r="B134" s="52"/>
    </row>
    <row r="135" spans="2:2">
      <c r="B135" s="52"/>
    </row>
    <row r="136" spans="2:2">
      <c r="B136" s="52"/>
    </row>
    <row r="137" spans="2:2">
      <c r="B137" s="52"/>
    </row>
    <row r="138" spans="2:2">
      <c r="B138" s="52"/>
    </row>
    <row r="139" spans="2:2">
      <c r="B139" s="52"/>
    </row>
    <row r="140" spans="2:2">
      <c r="B140" s="52"/>
    </row>
    <row r="141" spans="2:2">
      <c r="B141" s="52"/>
    </row>
    <row r="142" spans="2:2">
      <c r="B142" s="52"/>
    </row>
    <row r="143" spans="2:2">
      <c r="B143" s="52"/>
    </row>
    <row r="144" spans="2:2">
      <c r="B144" s="52"/>
    </row>
    <row r="145" spans="2:2">
      <c r="B145" s="52"/>
    </row>
    <row r="146" spans="2:2">
      <c r="B146" s="52"/>
    </row>
    <row r="147" spans="2:2">
      <c r="B147" s="52"/>
    </row>
    <row r="148" spans="2:2">
      <c r="B148" s="52"/>
    </row>
    <row r="149" spans="2:2">
      <c r="B149" s="52"/>
    </row>
    <row r="150" spans="2:2">
      <c r="B150" s="52"/>
    </row>
    <row r="151" spans="2:2">
      <c r="B151" s="52"/>
    </row>
    <row r="152" spans="2:2">
      <c r="B152" s="52"/>
    </row>
    <row r="153" spans="2:2">
      <c r="B153" s="52"/>
    </row>
    <row r="154" spans="2:2">
      <c r="B154" s="52"/>
    </row>
    <row r="155" spans="2:2">
      <c r="B155" s="52"/>
    </row>
    <row r="156" spans="2:2">
      <c r="B156" s="52"/>
    </row>
    <row r="157" spans="2:2">
      <c r="B157" s="52"/>
    </row>
    <row r="158" spans="2:2">
      <c r="B158" s="52"/>
    </row>
    <row r="159" spans="2:2">
      <c r="B159" s="52"/>
    </row>
    <row r="160" spans="2:2">
      <c r="B160" s="52"/>
    </row>
    <row r="161" spans="2:2">
      <c r="B161" s="52"/>
    </row>
    <row r="162" spans="2:2">
      <c r="B162" s="52"/>
    </row>
    <row r="163" spans="2:2">
      <c r="B163" s="52"/>
    </row>
    <row r="164" spans="2:2">
      <c r="B164" s="52"/>
    </row>
    <row r="165" spans="2:2">
      <c r="B165" s="52"/>
    </row>
    <row r="166" spans="2:2">
      <c r="B166" s="52"/>
    </row>
    <row r="167" spans="2:2">
      <c r="B167" s="52"/>
    </row>
    <row r="168" spans="2:2">
      <c r="B168" s="52"/>
    </row>
    <row r="169" spans="2:2">
      <c r="B169" s="52"/>
    </row>
    <row r="170" spans="2:2">
      <c r="B170" s="52"/>
    </row>
    <row r="171" spans="2:2">
      <c r="B171" s="52"/>
    </row>
    <row r="172" spans="2:2">
      <c r="B172" s="52"/>
    </row>
    <row r="173" spans="2:2">
      <c r="B173" s="52"/>
    </row>
    <row r="174" spans="2:2">
      <c r="B174" s="52"/>
    </row>
    <row r="175" spans="2:2">
      <c r="B175" s="52"/>
    </row>
    <row r="176" spans="2:2">
      <c r="B176" s="52"/>
    </row>
    <row r="177" spans="2:2">
      <c r="B177" s="52"/>
    </row>
    <row r="178" spans="2:2">
      <c r="B178" s="52"/>
    </row>
  </sheetData>
  <mergeCells count="4">
    <mergeCell ref="C2:F2"/>
    <mergeCell ref="G2:J2"/>
    <mergeCell ref="C5:F5"/>
    <mergeCell ref="G5:J5"/>
  </mergeCells>
  <pageMargins left="0.15748031496062992" right="7.874015748031496E-2" top="0.35433070866141736" bottom="0.27559055118110237" header="0.31496062992125984" footer="0.27559055118110237"/>
  <pageSetup paperSize="9" scale="5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177"/>
  <sheetViews>
    <sheetView workbookViewId="0"/>
  </sheetViews>
  <sheetFormatPr baseColWidth="10" defaultColWidth="11" defaultRowHeight="12.75" outlineLevelRow="1"/>
  <cols>
    <col min="1" max="2" width="46.83203125" style="1" customWidth="1"/>
    <col min="3" max="9" width="12.83203125" style="1" customWidth="1"/>
    <col min="10" max="10" width="13.83203125" style="1" customWidth="1"/>
    <col min="11" max="11" width="13.1640625" style="1" customWidth="1"/>
    <col min="12" max="12" width="13.1640625" style="18" customWidth="1"/>
    <col min="13" max="13" width="11" style="18" customWidth="1"/>
    <col min="14" max="14" width="9" style="1" bestFit="1" customWidth="1"/>
    <col min="15" max="15" width="6.6640625" style="1" customWidth="1"/>
    <col min="16" max="16" width="10" style="1" customWidth="1"/>
    <col min="17" max="17" width="11.83203125" style="1" customWidth="1"/>
    <col min="18" max="16384" width="11" style="1"/>
  </cols>
  <sheetData>
    <row r="1" spans="1:19" s="25" customFormat="1" ht="108" customHeight="1">
      <c r="A1" s="132" t="str">
        <f>CONCATENATE("PC 7A
Bénéficiaires par critères démographiques ",B99)</f>
        <v>PC 7A
Bénéficiaires par critères démographiques 2015</v>
      </c>
      <c r="B1" s="132" t="str">
        <f>CONCATENATE("EL 7A
Bezüger/-innen ",B99,", nach demographischen Merkmalen")</f>
        <v>EL 7A
Bezüger/-innen 2015, nach demographischen Merkmalen</v>
      </c>
      <c r="L1" s="61"/>
    </row>
    <row r="2" spans="1:19" s="26" customFormat="1" ht="30" customHeight="1">
      <c r="A2" s="28"/>
      <c r="C2" s="231" t="s">
        <v>119</v>
      </c>
      <c r="D2" s="232"/>
      <c r="E2" s="232"/>
      <c r="F2" s="233"/>
      <c r="G2" s="234" t="s">
        <v>120</v>
      </c>
      <c r="H2" s="235"/>
      <c r="I2" s="235"/>
      <c r="J2" s="236"/>
      <c r="L2" s="61"/>
      <c r="M2" s="27"/>
    </row>
    <row r="3" spans="1:19" s="26" customFormat="1" ht="30" customHeight="1">
      <c r="A3" s="28"/>
      <c r="B3" s="28"/>
      <c r="C3" s="47" t="s">
        <v>85</v>
      </c>
      <c r="D3" s="47" t="s">
        <v>86</v>
      </c>
      <c r="E3" s="47" t="s">
        <v>87</v>
      </c>
      <c r="F3" s="156" t="s">
        <v>24</v>
      </c>
      <c r="G3" s="47" t="s">
        <v>85</v>
      </c>
      <c r="H3" s="47" t="s">
        <v>86</v>
      </c>
      <c r="I3" s="47" t="s">
        <v>87</v>
      </c>
      <c r="J3" s="156" t="s">
        <v>24</v>
      </c>
      <c r="L3" s="61"/>
      <c r="M3" s="28"/>
    </row>
    <row r="4" spans="1:19" s="25" customFormat="1" ht="15.75" customHeight="1">
      <c r="A4" s="38"/>
      <c r="B4" s="39"/>
      <c r="C4" s="56"/>
      <c r="D4" s="56"/>
      <c r="E4" s="56"/>
      <c r="F4" s="56"/>
      <c r="G4" s="56"/>
      <c r="H4" s="56"/>
      <c r="I4" s="56"/>
      <c r="J4" s="56"/>
    </row>
    <row r="5" spans="1:19" s="26" customFormat="1" ht="30" customHeight="1">
      <c r="A5" s="28"/>
      <c r="C5" s="231" t="s">
        <v>121</v>
      </c>
      <c r="D5" s="232"/>
      <c r="E5" s="232"/>
      <c r="F5" s="233"/>
      <c r="G5" s="234" t="s">
        <v>122</v>
      </c>
      <c r="H5" s="235"/>
      <c r="I5" s="235"/>
      <c r="J5" s="236"/>
      <c r="L5" s="61"/>
      <c r="M5" s="27"/>
    </row>
    <row r="6" spans="1:19" s="26" customFormat="1" ht="30" customHeight="1">
      <c r="A6" s="28"/>
      <c r="B6" s="28"/>
      <c r="C6" s="47" t="s">
        <v>82</v>
      </c>
      <c r="D6" s="47" t="s">
        <v>83</v>
      </c>
      <c r="E6" s="47" t="s">
        <v>84</v>
      </c>
      <c r="F6" s="156" t="s">
        <v>24</v>
      </c>
      <c r="G6" s="47" t="s">
        <v>82</v>
      </c>
      <c r="H6" s="47" t="s">
        <v>83</v>
      </c>
      <c r="I6" s="47" t="s">
        <v>84</v>
      </c>
      <c r="J6" s="156" t="s">
        <v>24</v>
      </c>
      <c r="L6" s="61"/>
      <c r="M6" s="28"/>
    </row>
    <row r="7" spans="1:19" ht="15.75" hidden="1" customHeight="1" outlineLevel="1">
      <c r="A7" s="51" t="s">
        <v>48</v>
      </c>
      <c r="B7" s="51" t="s">
        <v>5</v>
      </c>
      <c r="C7" s="31"/>
      <c r="D7" s="7"/>
      <c r="E7" s="7"/>
      <c r="F7" s="7"/>
      <c r="G7" s="7"/>
      <c r="H7" s="7"/>
      <c r="I7" s="7"/>
      <c r="J7" s="34"/>
      <c r="L7" s="61"/>
      <c r="M7" s="28"/>
      <c r="N7" s="26"/>
      <c r="O7" s="26"/>
      <c r="P7" s="5"/>
    </row>
    <row r="8" spans="1:19" ht="15.75" hidden="1" customHeight="1" outlineLevel="1">
      <c r="A8" s="42" t="s">
        <v>49</v>
      </c>
      <c r="B8" s="42" t="s">
        <v>6</v>
      </c>
      <c r="C8" s="32">
        <v>63522</v>
      </c>
      <c r="D8" s="21">
        <v>113</v>
      </c>
      <c r="E8" s="21">
        <v>58138</v>
      </c>
      <c r="F8" s="22">
        <v>121773</v>
      </c>
      <c r="G8" s="23">
        <v>9.5543652378263996E-2</v>
      </c>
      <c r="H8" s="23">
        <v>5.6877539175856064E-2</v>
      </c>
      <c r="I8" s="23">
        <v>0.45799920904049879</v>
      </c>
      <c r="J8" s="35">
        <v>0.15109801039302584</v>
      </c>
      <c r="K8" s="13"/>
      <c r="L8" s="61"/>
      <c r="M8" s="28"/>
      <c r="N8" s="26"/>
      <c r="O8" s="26"/>
      <c r="P8" s="48"/>
      <c r="Q8" s="49"/>
      <c r="R8" s="49"/>
      <c r="S8" s="49"/>
    </row>
    <row r="9" spans="1:19" ht="15.75" hidden="1" customHeight="1" outlineLevel="1">
      <c r="A9" s="42" t="s">
        <v>50</v>
      </c>
      <c r="B9" s="42" t="s">
        <v>7</v>
      </c>
      <c r="C9" s="32">
        <v>133895</v>
      </c>
      <c r="D9" s="21">
        <v>3652</v>
      </c>
      <c r="E9" s="21">
        <v>55720</v>
      </c>
      <c r="F9" s="22">
        <v>193267</v>
      </c>
      <c r="G9" s="23">
        <v>0.14650394805022482</v>
      </c>
      <c r="H9" s="23">
        <v>8.747437274236064E-2</v>
      </c>
      <c r="I9" s="23">
        <v>0.44595384866118937</v>
      </c>
      <c r="J9" s="35">
        <v>0.17476925189551842</v>
      </c>
      <c r="K9" s="13"/>
      <c r="L9" s="61"/>
      <c r="M9" s="28"/>
      <c r="N9" s="26"/>
      <c r="O9" s="26"/>
      <c r="P9" s="48"/>
      <c r="Q9" s="49"/>
      <c r="R9" s="49"/>
      <c r="S9" s="49"/>
    </row>
    <row r="10" spans="1:19" ht="15.75" hidden="1" customHeight="1" outlineLevel="1">
      <c r="A10" s="41" t="s">
        <v>51</v>
      </c>
      <c r="B10" s="41" t="s">
        <v>8</v>
      </c>
      <c r="C10" s="32"/>
      <c r="D10" s="21"/>
      <c r="E10" s="21"/>
      <c r="F10" s="22"/>
      <c r="G10" s="23"/>
      <c r="H10" s="23"/>
      <c r="I10" s="23"/>
      <c r="J10" s="35"/>
      <c r="K10" s="11"/>
      <c r="L10" s="61"/>
      <c r="M10" s="28"/>
      <c r="N10" s="26"/>
      <c r="O10" s="26"/>
      <c r="P10" s="48"/>
      <c r="Q10" s="49"/>
      <c r="R10" s="49"/>
      <c r="S10" s="49"/>
    </row>
    <row r="11" spans="1:19" ht="15.75" hidden="1" customHeight="1" outlineLevel="1">
      <c r="A11" s="42" t="s">
        <v>52</v>
      </c>
      <c r="B11" s="42" t="s">
        <v>88</v>
      </c>
      <c r="C11" s="32">
        <v>154599</v>
      </c>
      <c r="D11" s="21">
        <v>2214</v>
      </c>
      <c r="E11" s="21">
        <v>83553</v>
      </c>
      <c r="F11" s="22">
        <v>240366</v>
      </c>
      <c r="G11" s="23">
        <v>0.11029989882878499</v>
      </c>
      <c r="H11" s="23">
        <v>6.1136600332141751E-2</v>
      </c>
      <c r="I11" s="23">
        <v>0.45160217446154555</v>
      </c>
      <c r="J11" s="35">
        <v>0.14675368434867983</v>
      </c>
      <c r="K11" s="13"/>
      <c r="L11" s="61"/>
      <c r="M11" s="28"/>
      <c r="N11" s="26"/>
      <c r="O11" s="26"/>
      <c r="P11" s="48"/>
      <c r="Q11" s="49"/>
      <c r="R11" s="49"/>
      <c r="S11" s="49"/>
    </row>
    <row r="12" spans="1:19" ht="15.75" hidden="1" customHeight="1" outlineLevel="1">
      <c r="A12" s="42" t="s">
        <v>53</v>
      </c>
      <c r="B12" s="42" t="s">
        <v>89</v>
      </c>
      <c r="C12" s="32">
        <v>42818</v>
      </c>
      <c r="D12" s="21">
        <v>1551</v>
      </c>
      <c r="E12" s="21">
        <v>30305</v>
      </c>
      <c r="F12" s="22">
        <v>74674</v>
      </c>
      <c r="G12" s="23">
        <v>0.25418630957440547</v>
      </c>
      <c r="H12" s="23">
        <v>0.21065848214285715</v>
      </c>
      <c r="I12" s="23">
        <v>0.45511032729062423</v>
      </c>
      <c r="J12" s="35">
        <v>0.29960118925078161</v>
      </c>
      <c r="K12" s="15"/>
      <c r="L12" s="61"/>
      <c r="M12" s="28"/>
      <c r="N12" s="26"/>
      <c r="O12" s="26"/>
      <c r="P12" s="48"/>
      <c r="Q12" s="49"/>
      <c r="R12" s="49"/>
      <c r="S12" s="49"/>
    </row>
    <row r="13" spans="1:19" ht="15.75" customHeight="1" collapsed="1">
      <c r="A13" s="51" t="s">
        <v>159</v>
      </c>
      <c r="B13" s="51" t="s">
        <v>75</v>
      </c>
      <c r="C13" s="32"/>
      <c r="D13" s="21"/>
      <c r="E13" s="21"/>
      <c r="F13" s="22"/>
      <c r="G13" s="23"/>
      <c r="H13" s="23"/>
      <c r="I13" s="23"/>
      <c r="J13" s="35"/>
      <c r="K13" s="16"/>
      <c r="L13" s="61"/>
      <c r="M13" s="28"/>
      <c r="N13" s="26"/>
      <c r="O13" s="26"/>
      <c r="P13" s="48"/>
      <c r="Q13" s="49"/>
      <c r="R13" s="49"/>
      <c r="S13" s="49"/>
    </row>
    <row r="14" spans="1:19" ht="15.75" customHeight="1">
      <c r="A14" s="42" t="s">
        <v>79</v>
      </c>
      <c r="B14" s="42" t="s">
        <v>41</v>
      </c>
      <c r="C14" s="32">
        <v>148883</v>
      </c>
      <c r="D14" s="21">
        <v>3729</v>
      </c>
      <c r="E14" s="21">
        <v>91936</v>
      </c>
      <c r="F14" s="22">
        <v>244548</v>
      </c>
      <c r="G14" s="23" t="s">
        <v>91</v>
      </c>
      <c r="H14" s="23" t="s">
        <v>91</v>
      </c>
      <c r="I14" s="23" t="s">
        <v>91</v>
      </c>
      <c r="J14" s="35" t="s">
        <v>91</v>
      </c>
      <c r="K14" s="17"/>
      <c r="L14" s="71"/>
      <c r="M14" s="28"/>
      <c r="N14" s="26"/>
      <c r="O14" s="26"/>
      <c r="P14" s="48"/>
      <c r="Q14" s="49"/>
      <c r="R14" s="49"/>
      <c r="S14" s="49"/>
    </row>
    <row r="15" spans="1:19" ht="15.75" customHeight="1">
      <c r="A15" s="42" t="s">
        <v>56</v>
      </c>
      <c r="B15" s="42" t="s">
        <v>0</v>
      </c>
      <c r="C15" s="32">
        <v>48534</v>
      </c>
      <c r="D15" s="21">
        <v>36</v>
      </c>
      <c r="E15" s="21">
        <v>21922</v>
      </c>
      <c r="F15" s="22">
        <v>70492</v>
      </c>
      <c r="G15" s="23" t="s">
        <v>91</v>
      </c>
      <c r="H15" s="23" t="s">
        <v>91</v>
      </c>
      <c r="I15" s="23" t="s">
        <v>91</v>
      </c>
      <c r="J15" s="35" t="s">
        <v>91</v>
      </c>
      <c r="K15" s="17"/>
      <c r="L15" s="71"/>
      <c r="M15" s="28"/>
      <c r="N15" s="26"/>
      <c r="O15" s="26"/>
      <c r="P15" s="48"/>
      <c r="Q15" s="49"/>
      <c r="R15" s="49"/>
      <c r="S15" s="49"/>
    </row>
    <row r="16" spans="1:19" ht="15.75" hidden="1" customHeight="1" outlineLevel="1">
      <c r="A16" s="41" t="s">
        <v>57</v>
      </c>
      <c r="B16" s="41" t="s">
        <v>76</v>
      </c>
      <c r="C16" s="32"/>
      <c r="D16" s="21"/>
      <c r="E16" s="21"/>
      <c r="F16" s="22"/>
      <c r="G16" s="22"/>
      <c r="H16" s="23"/>
      <c r="I16" s="23"/>
      <c r="J16" s="35"/>
      <c r="K16" s="17"/>
      <c r="L16" s="71"/>
      <c r="M16" s="28"/>
      <c r="N16" s="26"/>
      <c r="O16" s="26"/>
      <c r="P16" s="48"/>
      <c r="Q16" s="49"/>
      <c r="R16" s="49"/>
      <c r="S16" s="49"/>
    </row>
    <row r="17" spans="1:19" ht="15.75" hidden="1" customHeight="1" outlineLevel="1">
      <c r="A17" s="42" t="s">
        <v>58</v>
      </c>
      <c r="B17" s="42" t="s">
        <v>15</v>
      </c>
      <c r="C17" s="32">
        <v>25082</v>
      </c>
      <c r="D17" s="21">
        <v>26</v>
      </c>
      <c r="E17" s="21">
        <v>60856</v>
      </c>
      <c r="F17" s="22">
        <v>85964</v>
      </c>
      <c r="G17" s="23">
        <v>0.22307016285242845</v>
      </c>
      <c r="H17" s="23" t="s">
        <v>28</v>
      </c>
      <c r="I17" s="23">
        <v>0.6413524669047671</v>
      </c>
      <c r="J17" s="35">
        <v>0.41389552748378283</v>
      </c>
      <c r="L17" s="71"/>
      <c r="M17" s="28"/>
      <c r="N17" s="26"/>
      <c r="O17" s="26"/>
      <c r="P17" s="48"/>
      <c r="Q17" s="49"/>
      <c r="R17" s="49"/>
      <c r="S17" s="49"/>
    </row>
    <row r="18" spans="1:19" ht="15.75" hidden="1" customHeight="1" outlineLevel="1">
      <c r="A18" s="42" t="s">
        <v>59</v>
      </c>
      <c r="B18" s="42" t="s">
        <v>16</v>
      </c>
      <c r="C18" s="32">
        <v>58243</v>
      </c>
      <c r="D18" s="21">
        <v>35</v>
      </c>
      <c r="E18" s="21">
        <v>28556</v>
      </c>
      <c r="F18" s="22">
        <v>86834</v>
      </c>
      <c r="G18" s="23">
        <v>5.9769038168078124E-2</v>
      </c>
      <c r="H18" s="23" t="s">
        <v>28</v>
      </c>
      <c r="I18" s="23">
        <v>0.20658288887265289</v>
      </c>
      <c r="J18" s="35">
        <v>7.2362682540228415E-2</v>
      </c>
      <c r="L18" s="71"/>
      <c r="M18" s="28"/>
      <c r="N18" s="26"/>
      <c r="O18" s="26"/>
      <c r="P18" s="48"/>
      <c r="Q18" s="49"/>
      <c r="R18" s="49"/>
      <c r="S18" s="49"/>
    </row>
    <row r="19" spans="1:19" ht="15.75" hidden="1" customHeight="1" outlineLevel="1">
      <c r="A19" s="42" t="s">
        <v>60</v>
      </c>
      <c r="B19" s="42" t="s">
        <v>17</v>
      </c>
      <c r="C19" s="32">
        <v>61962</v>
      </c>
      <c r="D19" s="21">
        <v>3193</v>
      </c>
      <c r="E19" s="21">
        <v>1411</v>
      </c>
      <c r="F19" s="22">
        <v>66566</v>
      </c>
      <c r="G19" s="23">
        <v>0.17673726037912257</v>
      </c>
      <c r="H19" s="23">
        <v>8.4362581892385352E-2</v>
      </c>
      <c r="I19" s="23">
        <v>0.30610392557295213</v>
      </c>
      <c r="J19" s="35">
        <v>0.16934320483889251</v>
      </c>
      <c r="L19" s="71"/>
      <c r="M19" s="28"/>
      <c r="N19" s="26"/>
      <c r="O19" s="26"/>
      <c r="P19" s="48"/>
      <c r="Q19" s="49"/>
      <c r="R19" s="49"/>
      <c r="S19" s="49"/>
    </row>
    <row r="20" spans="1:19" ht="15.75" hidden="1" customHeight="1" outlineLevel="1">
      <c r="A20" s="42" t="s">
        <v>123</v>
      </c>
      <c r="B20" s="42" t="s">
        <v>124</v>
      </c>
      <c r="C20" s="32">
        <v>52130</v>
      </c>
      <c r="D20" s="21">
        <v>511</v>
      </c>
      <c r="E20" s="21">
        <v>23035</v>
      </c>
      <c r="F20" s="22">
        <v>75676</v>
      </c>
      <c r="G20" s="23">
        <v>0.27016628017012778</v>
      </c>
      <c r="H20" s="23">
        <v>9.2460099064391857E-2</v>
      </c>
      <c r="I20" s="23">
        <v>0.52557707922514785</v>
      </c>
      <c r="J20" s="35">
        <v>0.3118497853720909</v>
      </c>
      <c r="L20" s="71"/>
      <c r="M20" s="28"/>
      <c r="N20" s="26"/>
      <c r="O20" s="26"/>
      <c r="P20" s="48"/>
      <c r="Q20" s="49"/>
      <c r="R20" s="49"/>
      <c r="S20" s="49"/>
    </row>
    <row r="21" spans="1:19" ht="15.75" customHeight="1" collapsed="1">
      <c r="A21" s="41" t="s">
        <v>125</v>
      </c>
      <c r="B21" s="41" t="s">
        <v>126</v>
      </c>
      <c r="C21" s="32"/>
      <c r="D21" s="21"/>
      <c r="E21" s="21"/>
      <c r="F21" s="22"/>
      <c r="G21" s="23"/>
      <c r="H21" s="23"/>
      <c r="I21" s="23"/>
      <c r="J21" s="35"/>
      <c r="L21" s="71"/>
      <c r="M21" s="28"/>
      <c r="N21" s="26"/>
      <c r="O21" s="26"/>
      <c r="P21" s="48"/>
      <c r="Q21" s="49"/>
      <c r="R21" s="49"/>
      <c r="S21" s="49"/>
    </row>
    <row r="22" spans="1:19" ht="15.75" customHeight="1">
      <c r="A22" s="42" t="s">
        <v>81</v>
      </c>
      <c r="B22" s="42" t="s">
        <v>81</v>
      </c>
      <c r="C22" s="32">
        <v>8</v>
      </c>
      <c r="D22" s="21">
        <v>17</v>
      </c>
      <c r="E22" s="21">
        <v>7992</v>
      </c>
      <c r="F22" s="22">
        <v>8017</v>
      </c>
      <c r="G22" s="23" t="s">
        <v>28</v>
      </c>
      <c r="H22" s="23">
        <v>0.125</v>
      </c>
      <c r="I22" s="23">
        <v>0.68866452501147313</v>
      </c>
      <c r="J22" s="35">
        <v>0.68825094010822707</v>
      </c>
      <c r="L22" s="71"/>
      <c r="M22" s="28"/>
      <c r="N22" s="26"/>
      <c r="O22" s="26"/>
      <c r="P22" s="48"/>
      <c r="Q22" s="49"/>
      <c r="R22" s="49"/>
      <c r="S22" s="49"/>
    </row>
    <row r="23" spans="1:19" ht="15.75" customHeight="1">
      <c r="A23" s="42" t="s">
        <v>64</v>
      </c>
      <c r="B23" s="42" t="s">
        <v>64</v>
      </c>
      <c r="C23" s="32">
        <v>705</v>
      </c>
      <c r="D23" s="21">
        <v>896</v>
      </c>
      <c r="E23" s="21">
        <v>51727</v>
      </c>
      <c r="F23" s="22">
        <v>53328</v>
      </c>
      <c r="G23" s="23">
        <v>0.14117647058823529</v>
      </c>
      <c r="H23" s="23">
        <v>0.11073059360730593</v>
      </c>
      <c r="I23" s="23">
        <v>0.57809574414250287</v>
      </c>
      <c r="J23" s="35">
        <v>0.53532230816084958</v>
      </c>
      <c r="L23" s="71"/>
      <c r="M23" s="28"/>
      <c r="N23" s="26"/>
      <c r="O23" s="26"/>
      <c r="P23" s="48"/>
      <c r="Q23" s="49"/>
      <c r="R23" s="49"/>
      <c r="S23" s="49"/>
    </row>
    <row r="24" spans="1:19" ht="15.75" customHeight="1">
      <c r="A24" s="42" t="s">
        <v>65</v>
      </c>
      <c r="B24" s="42" t="s">
        <v>65</v>
      </c>
      <c r="C24" s="32">
        <v>2204</v>
      </c>
      <c r="D24" s="21">
        <v>1673</v>
      </c>
      <c r="E24" s="21">
        <v>37343</v>
      </c>
      <c r="F24" s="22">
        <v>41220</v>
      </c>
      <c r="G24" s="23">
        <v>0.15384615384615385</v>
      </c>
      <c r="H24" s="23">
        <v>7.8028356646683797E-2</v>
      </c>
      <c r="I24" s="23">
        <v>0.38611790984483041</v>
      </c>
      <c r="J24" s="35">
        <v>0.32379888691174796</v>
      </c>
      <c r="L24" s="71"/>
      <c r="M24" s="28"/>
      <c r="N24" s="26"/>
      <c r="O24" s="26"/>
      <c r="P24" s="48"/>
      <c r="Q24" s="49"/>
      <c r="R24" s="49"/>
      <c r="S24" s="49"/>
    </row>
    <row r="25" spans="1:19" ht="15.75" customHeight="1">
      <c r="A25" s="42" t="s">
        <v>66</v>
      </c>
      <c r="B25" s="42" t="s">
        <v>66</v>
      </c>
      <c r="C25" s="32">
        <v>9105</v>
      </c>
      <c r="D25" s="21">
        <v>1179</v>
      </c>
      <c r="E25" s="21">
        <v>16796</v>
      </c>
      <c r="F25" s="22">
        <v>27080</v>
      </c>
      <c r="G25" s="23">
        <v>0.11704636145976927</v>
      </c>
      <c r="H25" s="23">
        <v>8.4729778745012696E-2</v>
      </c>
      <c r="I25" s="23">
        <v>0.31094664301588271</v>
      </c>
      <c r="J25" s="35">
        <v>0.19388966125258553</v>
      </c>
      <c r="L25" s="71"/>
      <c r="M25" s="28"/>
      <c r="N25" s="26"/>
      <c r="O25" s="26"/>
      <c r="P25" s="48"/>
      <c r="Q25" s="49"/>
      <c r="R25" s="49"/>
      <c r="S25" s="49"/>
    </row>
    <row r="26" spans="1:19" ht="15.75" customHeight="1">
      <c r="A26" s="42" t="s">
        <v>67</v>
      </c>
      <c r="B26" s="42" t="s">
        <v>67</v>
      </c>
      <c r="C26" s="32">
        <v>107602</v>
      </c>
      <c r="D26" s="21" t="s">
        <v>28</v>
      </c>
      <c r="E26" s="21" t="s">
        <v>28</v>
      </c>
      <c r="F26" s="22">
        <v>107602</v>
      </c>
      <c r="G26" s="23">
        <v>0.10106795008118837</v>
      </c>
      <c r="H26" s="23" t="s">
        <v>28</v>
      </c>
      <c r="I26" s="23" t="s">
        <v>28</v>
      </c>
      <c r="J26" s="35">
        <v>0.10106795008118837</v>
      </c>
      <c r="L26" s="71"/>
      <c r="M26" s="28"/>
      <c r="N26" s="26"/>
      <c r="O26" s="26"/>
      <c r="P26" s="48"/>
      <c r="Q26" s="49"/>
      <c r="R26" s="49"/>
      <c r="S26" s="49"/>
    </row>
    <row r="27" spans="1:19" ht="15.75" customHeight="1">
      <c r="A27" s="42" t="s">
        <v>93</v>
      </c>
      <c r="B27" s="42" t="s">
        <v>93</v>
      </c>
      <c r="C27" s="32">
        <v>77793</v>
      </c>
      <c r="D27" s="21" t="s">
        <v>28</v>
      </c>
      <c r="E27" s="21" t="s">
        <v>28</v>
      </c>
      <c r="F27" s="22">
        <v>77793</v>
      </c>
      <c r="G27" s="23">
        <v>0.18645305261115289</v>
      </c>
      <c r="H27" s="23" t="s">
        <v>28</v>
      </c>
      <c r="I27" s="23" t="s">
        <v>28</v>
      </c>
      <c r="J27" s="35">
        <v>0.18645305261115289</v>
      </c>
      <c r="K27" s="15"/>
      <c r="L27" s="71"/>
      <c r="M27" s="28"/>
      <c r="N27" s="26"/>
      <c r="O27" s="26"/>
      <c r="P27" s="48"/>
      <c r="Q27" s="49"/>
      <c r="R27" s="49"/>
      <c r="S27" s="49"/>
    </row>
    <row r="28" spans="1:19" s="5" customFormat="1" ht="30" customHeight="1" thickBot="1">
      <c r="A28" s="44" t="s">
        <v>24</v>
      </c>
      <c r="B28" s="44" t="s">
        <v>24</v>
      </c>
      <c r="C28" s="57">
        <v>197417</v>
      </c>
      <c r="D28" s="58">
        <v>3765</v>
      </c>
      <c r="E28" s="58">
        <v>113858</v>
      </c>
      <c r="F28" s="58">
        <v>315040</v>
      </c>
      <c r="G28" s="59">
        <v>0.12470317494809652</v>
      </c>
      <c r="H28" s="59">
        <v>8.6239606511301095E-2</v>
      </c>
      <c r="I28" s="59">
        <v>0.45236878898687893</v>
      </c>
      <c r="J28" s="60">
        <v>0.16455248781417897</v>
      </c>
      <c r="K28" s="45"/>
      <c r="L28" s="71"/>
      <c r="M28" s="28"/>
      <c r="N28" s="26"/>
      <c r="O28" s="26"/>
      <c r="P28" s="50"/>
      <c r="Q28" s="50"/>
      <c r="R28" s="50"/>
      <c r="S28" s="49"/>
    </row>
    <row r="29" spans="1:19" s="5" customFormat="1">
      <c r="A29" s="62"/>
      <c r="B29" s="62"/>
      <c r="C29" s="22"/>
      <c r="D29" s="22"/>
      <c r="E29" s="22"/>
      <c r="F29" s="22"/>
      <c r="G29" s="63"/>
      <c r="H29" s="63"/>
      <c r="I29" s="63"/>
      <c r="J29" s="63"/>
      <c r="K29" s="45"/>
      <c r="L29" s="71"/>
      <c r="M29" s="28"/>
      <c r="N29" s="26"/>
      <c r="O29" s="26"/>
      <c r="P29" s="50"/>
      <c r="Q29" s="50"/>
      <c r="R29" s="50"/>
      <c r="S29" s="49"/>
    </row>
    <row r="30" spans="1:19" s="5" customFormat="1">
      <c r="A30" s="62"/>
      <c r="B30" s="62"/>
      <c r="C30" s="22"/>
      <c r="D30" s="22"/>
      <c r="E30" s="22"/>
      <c r="F30" s="22"/>
      <c r="G30" s="63"/>
      <c r="H30" s="63"/>
      <c r="I30" s="63"/>
      <c r="J30" s="63"/>
      <c r="K30" s="45"/>
      <c r="L30" s="71"/>
      <c r="M30" s="28"/>
      <c r="N30" s="26"/>
      <c r="O30" s="26"/>
      <c r="P30" s="50"/>
      <c r="Q30" s="50"/>
      <c r="R30" s="50"/>
      <c r="S30" s="49"/>
    </row>
    <row r="31" spans="1:19" s="5" customFormat="1">
      <c r="A31" s="62"/>
      <c r="B31" s="62"/>
      <c r="C31" s="22"/>
      <c r="D31" s="22"/>
      <c r="E31" s="22"/>
      <c r="F31" s="22"/>
      <c r="G31" s="63"/>
      <c r="H31" s="63"/>
      <c r="I31" s="63"/>
      <c r="J31" s="63"/>
      <c r="K31" s="45"/>
      <c r="L31" s="71"/>
      <c r="M31" s="28"/>
      <c r="N31" s="26"/>
      <c r="O31" s="26"/>
      <c r="P31" s="50"/>
      <c r="Q31" s="50"/>
      <c r="R31" s="50"/>
      <c r="S31" s="49"/>
    </row>
    <row r="32" spans="1:19" s="5" customFormat="1">
      <c r="A32" s="62"/>
      <c r="B32" s="62"/>
      <c r="C32" s="22"/>
      <c r="D32" s="22"/>
      <c r="E32" s="22"/>
      <c r="F32" s="22"/>
      <c r="G32" s="63"/>
      <c r="H32" s="63"/>
      <c r="I32" s="63"/>
      <c r="J32" s="63"/>
      <c r="K32" s="45"/>
      <c r="L32" s="71"/>
      <c r="M32" s="28"/>
      <c r="N32" s="26"/>
      <c r="O32" s="26"/>
      <c r="P32" s="50"/>
      <c r="Q32" s="50"/>
      <c r="R32" s="50"/>
      <c r="S32" s="49"/>
    </row>
    <row r="33" spans="1:19" s="5" customFormat="1">
      <c r="A33" s="62"/>
      <c r="B33" s="62"/>
      <c r="C33" s="22"/>
      <c r="D33" s="22"/>
      <c r="E33" s="22"/>
      <c r="F33" s="22"/>
      <c r="G33" s="63"/>
      <c r="H33" s="63"/>
      <c r="I33" s="63"/>
      <c r="J33" s="63"/>
      <c r="K33" s="45"/>
      <c r="L33" s="71"/>
      <c r="M33" s="28"/>
      <c r="N33" s="26"/>
      <c r="O33" s="26"/>
      <c r="P33" s="50"/>
      <c r="Q33" s="50"/>
      <c r="R33" s="50"/>
      <c r="S33" s="49"/>
    </row>
    <row r="34" spans="1:19" s="5" customFormat="1">
      <c r="A34" s="62"/>
      <c r="B34" s="62"/>
      <c r="C34" s="22"/>
      <c r="D34" s="22"/>
      <c r="E34" s="22"/>
      <c r="F34" s="22"/>
      <c r="G34" s="63"/>
      <c r="H34" s="63"/>
      <c r="I34" s="63"/>
      <c r="J34" s="63"/>
      <c r="K34" s="45"/>
      <c r="L34" s="71"/>
      <c r="M34" s="28"/>
      <c r="N34" s="26"/>
      <c r="O34" s="26"/>
      <c r="P34" s="50"/>
      <c r="Q34" s="50"/>
      <c r="R34" s="50"/>
      <c r="S34" s="49"/>
    </row>
    <row r="35" spans="1:19" s="5" customFormat="1">
      <c r="A35" s="62"/>
      <c r="B35" s="62"/>
      <c r="C35" s="22"/>
      <c r="D35" s="22"/>
      <c r="E35" s="22"/>
      <c r="F35" s="22"/>
      <c r="G35" s="63"/>
      <c r="H35" s="63"/>
      <c r="I35" s="63"/>
      <c r="J35" s="63"/>
      <c r="K35" s="45"/>
      <c r="L35" s="71"/>
      <c r="M35" s="28"/>
      <c r="N35" s="26"/>
      <c r="O35" s="26"/>
      <c r="P35" s="50"/>
      <c r="Q35" s="50"/>
      <c r="R35" s="50"/>
      <c r="S35" s="49"/>
    </row>
    <row r="36" spans="1:19" s="5" customFormat="1">
      <c r="A36" s="62"/>
      <c r="B36" s="62"/>
      <c r="C36" s="22"/>
      <c r="D36" s="22"/>
      <c r="E36" s="22"/>
      <c r="F36" s="22"/>
      <c r="G36" s="63"/>
      <c r="H36" s="63"/>
      <c r="I36" s="63"/>
      <c r="J36" s="63"/>
      <c r="K36" s="45"/>
      <c r="L36" s="71"/>
      <c r="M36" s="28"/>
      <c r="N36" s="26"/>
      <c r="O36" s="26"/>
      <c r="P36" s="50"/>
      <c r="Q36" s="50"/>
      <c r="R36" s="50"/>
      <c r="S36" s="49"/>
    </row>
    <row r="37" spans="1:19" s="5" customFormat="1">
      <c r="A37" s="62"/>
      <c r="B37" s="62"/>
      <c r="C37" s="22"/>
      <c r="D37" s="22"/>
      <c r="E37" s="22"/>
      <c r="F37" s="22"/>
      <c r="G37" s="63"/>
      <c r="H37" s="63"/>
      <c r="I37" s="63"/>
      <c r="J37" s="63"/>
      <c r="K37" s="45"/>
      <c r="L37" s="71"/>
      <c r="M37" s="28"/>
      <c r="N37" s="26"/>
      <c r="O37" s="26"/>
      <c r="P37" s="50"/>
      <c r="Q37" s="50"/>
      <c r="R37" s="50"/>
      <c r="S37" s="49"/>
    </row>
    <row r="38" spans="1:19" s="2" customFormat="1" ht="14.1" customHeight="1">
      <c r="B38" s="61"/>
      <c r="C38" s="7"/>
      <c r="D38" s="7"/>
      <c r="E38" s="7"/>
      <c r="F38" s="7"/>
      <c r="G38" s="7"/>
      <c r="H38" s="7"/>
      <c r="I38" s="7"/>
      <c r="J38" s="7"/>
      <c r="K38" s="1"/>
      <c r="L38" s="26"/>
      <c r="M38" s="28"/>
      <c r="N38" s="26"/>
      <c r="O38" s="26"/>
    </row>
    <row r="39" spans="1:19" s="25" customFormat="1" ht="108" customHeight="1">
      <c r="A39" s="132" t="str">
        <f>CONCATENATE("PC 7B
Taux de bénéficiaires par âge ",B99)</f>
        <v>PC 7B
Taux de bénéficiaires par âge 2015</v>
      </c>
      <c r="B39" s="132" t="str">
        <f>CONCATENATE("EL 7B
Bezüger/-innenquote ",B99, ", nach Alter")</f>
        <v>EL 7B
Bezüger/-innenquote 2015, nach Alter</v>
      </c>
      <c r="L39" s="61"/>
    </row>
    <row r="40" spans="1:19" ht="13.5" customHeight="1">
      <c r="B40" s="61"/>
      <c r="C40" s="61"/>
      <c r="D40" s="61"/>
      <c r="E40" s="61"/>
      <c r="F40" s="61"/>
      <c r="G40" s="20"/>
      <c r="H40" s="20"/>
      <c r="I40" s="20"/>
      <c r="J40" s="20"/>
      <c r="K40" s="20"/>
      <c r="L40" s="26"/>
      <c r="M40" s="28"/>
      <c r="N40" s="26"/>
      <c r="O40" s="26"/>
    </row>
    <row r="41" spans="1:19" ht="18" customHeight="1">
      <c r="B41" s="61"/>
      <c r="C41" s="61"/>
      <c r="D41" s="61"/>
      <c r="E41" s="61"/>
      <c r="F41" s="61"/>
      <c r="G41" s="20"/>
      <c r="H41" s="20"/>
      <c r="I41" s="20"/>
      <c r="J41" s="20"/>
      <c r="K41" s="20"/>
      <c r="L41" s="26"/>
      <c r="M41" s="28"/>
      <c r="N41" s="26"/>
      <c r="O41" s="26"/>
    </row>
    <row r="42" spans="1:19">
      <c r="C42" s="61"/>
      <c r="D42" s="61"/>
      <c r="E42" s="61"/>
      <c r="F42" s="61"/>
      <c r="L42" s="26"/>
      <c r="M42" s="28"/>
      <c r="N42" s="26"/>
      <c r="O42" s="26"/>
    </row>
    <row r="43" spans="1:19">
      <c r="C43" s="61"/>
      <c r="D43" s="61"/>
      <c r="E43" s="61"/>
      <c r="F43" s="61"/>
      <c r="L43" s="26"/>
      <c r="M43" s="28"/>
      <c r="N43" s="26"/>
      <c r="O43" s="26"/>
    </row>
    <row r="44" spans="1:19">
      <c r="C44" s="61"/>
      <c r="D44" s="61"/>
      <c r="E44" s="61"/>
      <c r="F44" s="61"/>
    </row>
    <row r="45" spans="1:19">
      <c r="C45" s="61"/>
      <c r="D45" s="61"/>
      <c r="E45" s="61"/>
      <c r="F45" s="61"/>
    </row>
    <row r="46" spans="1:19">
      <c r="C46" s="61"/>
      <c r="D46" s="61"/>
      <c r="E46" s="61"/>
      <c r="F46" s="61"/>
    </row>
    <row r="47" spans="1:19">
      <c r="C47" s="61"/>
      <c r="D47" s="61"/>
      <c r="E47" s="61"/>
      <c r="F47" s="61"/>
    </row>
    <row r="48" spans="1:19">
      <c r="C48" s="61"/>
      <c r="D48" s="61"/>
      <c r="E48" s="61"/>
      <c r="F48" s="61"/>
    </row>
    <row r="49" spans="3:6">
      <c r="C49" s="61"/>
      <c r="D49" s="61"/>
      <c r="E49" s="61"/>
      <c r="F49" s="61"/>
    </row>
    <row r="50" spans="3:6">
      <c r="C50" s="61"/>
      <c r="D50" s="61"/>
      <c r="E50" s="61"/>
      <c r="F50" s="61"/>
    </row>
    <row r="51" spans="3:6">
      <c r="C51" s="61"/>
      <c r="D51" s="61"/>
      <c r="E51" s="61"/>
      <c r="F51" s="61"/>
    </row>
    <row r="52" spans="3:6">
      <c r="C52" s="61"/>
      <c r="D52" s="61"/>
      <c r="E52" s="61"/>
      <c r="F52" s="61"/>
    </row>
    <row r="53" spans="3:6">
      <c r="C53" s="61"/>
      <c r="D53" s="61"/>
      <c r="E53" s="61"/>
      <c r="F53" s="61"/>
    </row>
    <row r="54" spans="3:6">
      <c r="C54" s="61"/>
      <c r="D54" s="61"/>
      <c r="E54" s="61"/>
      <c r="F54" s="61"/>
    </row>
    <row r="55" spans="3:6">
      <c r="C55" s="61"/>
      <c r="D55" s="61"/>
      <c r="E55" s="61"/>
      <c r="F55" s="61"/>
    </row>
    <row r="56" spans="3:6">
      <c r="C56" s="61"/>
      <c r="D56" s="61"/>
      <c r="E56" s="61"/>
      <c r="F56" s="61"/>
    </row>
    <row r="57" spans="3:6">
      <c r="C57" s="61"/>
      <c r="D57" s="61"/>
      <c r="E57" s="61"/>
      <c r="F57" s="61"/>
    </row>
    <row r="58" spans="3:6">
      <c r="C58" s="61"/>
      <c r="D58" s="61"/>
      <c r="E58" s="61"/>
      <c r="F58" s="61"/>
    </row>
    <row r="99" spans="1:5">
      <c r="A99" s="1" t="s">
        <v>158</v>
      </c>
      <c r="B99" s="1">
        <v>2015</v>
      </c>
    </row>
    <row r="101" spans="1:5">
      <c r="A101" s="1" t="s">
        <v>94</v>
      </c>
    </row>
    <row r="102" spans="1:5">
      <c r="A102" s="53" t="s">
        <v>95</v>
      </c>
      <c r="B102" s="54" t="s">
        <v>96</v>
      </c>
    </row>
    <row r="103" spans="1:5">
      <c r="A103" s="64" t="s">
        <v>97</v>
      </c>
      <c r="B103" s="128">
        <v>0.67332445628051485</v>
      </c>
    </row>
    <row r="104" spans="1:5">
      <c r="A104" s="66" t="s">
        <v>98</v>
      </c>
      <c r="B104" s="129">
        <v>0.75213414634146336</v>
      </c>
    </row>
    <row r="105" spans="1:5">
      <c r="A105" s="66" t="s">
        <v>99</v>
      </c>
      <c r="B105" s="129">
        <v>0.71390960947784121</v>
      </c>
    </row>
    <row r="106" spans="1:5">
      <c r="A106" s="66" t="s">
        <v>100</v>
      </c>
      <c r="B106" s="129">
        <v>0.6294549266247379</v>
      </c>
      <c r="E106" s="131"/>
    </row>
    <row r="107" spans="1:5">
      <c r="A107" s="66" t="s">
        <v>101</v>
      </c>
      <c r="B107" s="129">
        <v>0.5401431928731486</v>
      </c>
    </row>
    <row r="108" spans="1:5">
      <c r="A108" s="66" t="s">
        <v>102</v>
      </c>
      <c r="B108" s="129">
        <v>0.47448197153964122</v>
      </c>
    </row>
    <row r="109" spans="1:5">
      <c r="A109" s="66" t="s">
        <v>103</v>
      </c>
      <c r="B109" s="129">
        <v>0.41487642089894672</v>
      </c>
    </row>
    <row r="110" spans="1:5">
      <c r="A110" s="66" t="s">
        <v>104</v>
      </c>
      <c r="B110" s="129">
        <v>0.36203885614494652</v>
      </c>
    </row>
    <row r="111" spans="1:5">
      <c r="A111" s="66" t="s">
        <v>105</v>
      </c>
      <c r="B111" s="129">
        <v>0.31094664301588271</v>
      </c>
    </row>
    <row r="112" spans="1:5">
      <c r="A112" s="66" t="s">
        <v>106</v>
      </c>
      <c r="B112" s="129">
        <v>9.0814549047136206E-2</v>
      </c>
    </row>
    <row r="113" spans="1:2">
      <c r="A113" s="66" t="s">
        <v>107</v>
      </c>
      <c r="B113" s="129">
        <v>9.7959039028233247E-2</v>
      </c>
    </row>
    <row r="114" spans="1:2">
      <c r="A114" s="66" t="s">
        <v>108</v>
      </c>
      <c r="B114" s="129">
        <v>0.12136276583528122</v>
      </c>
    </row>
    <row r="115" spans="1:2">
      <c r="A115" s="66" t="s">
        <v>109</v>
      </c>
      <c r="B115" s="129">
        <v>0.14919820826528371</v>
      </c>
    </row>
    <row r="116" spans="1:2">
      <c r="A116" s="66" t="s">
        <v>110</v>
      </c>
      <c r="B116" s="129">
        <v>0.1947448712402377</v>
      </c>
    </row>
    <row r="117" spans="1:2">
      <c r="A117" s="66" t="s">
        <v>111</v>
      </c>
      <c r="B117" s="129">
        <v>0.26233608336951802</v>
      </c>
    </row>
    <row r="118" spans="1:2">
      <c r="A118" s="69" t="s">
        <v>112</v>
      </c>
      <c r="B118" s="130">
        <v>0.35937038131835647</v>
      </c>
    </row>
    <row r="119" spans="1:2">
      <c r="B119" s="52"/>
    </row>
    <row r="120" spans="1:2">
      <c r="A120" s="1" t="s">
        <v>117</v>
      </c>
      <c r="B120" s="1" t="s">
        <v>118</v>
      </c>
    </row>
    <row r="121" spans="1:2">
      <c r="B121" s="52"/>
    </row>
    <row r="122" spans="1:2">
      <c r="B122" s="52"/>
    </row>
    <row r="123" spans="1:2">
      <c r="B123" s="52"/>
    </row>
    <row r="124" spans="1:2">
      <c r="B124" s="52"/>
    </row>
    <row r="125" spans="1:2">
      <c r="B125" s="52"/>
    </row>
    <row r="126" spans="1:2">
      <c r="B126" s="52"/>
    </row>
    <row r="127" spans="1:2">
      <c r="B127" s="52"/>
    </row>
    <row r="128" spans="1:2">
      <c r="B128" s="52"/>
    </row>
    <row r="129" spans="2:2">
      <c r="B129" s="52"/>
    </row>
    <row r="130" spans="2:2">
      <c r="B130" s="52"/>
    </row>
    <row r="131" spans="2:2">
      <c r="B131" s="52"/>
    </row>
    <row r="132" spans="2:2">
      <c r="B132" s="52"/>
    </row>
    <row r="133" spans="2:2">
      <c r="B133" s="52"/>
    </row>
    <row r="134" spans="2:2">
      <c r="B134" s="52"/>
    </row>
    <row r="135" spans="2:2">
      <c r="B135" s="52"/>
    </row>
    <row r="136" spans="2:2">
      <c r="B136" s="52"/>
    </row>
    <row r="137" spans="2:2">
      <c r="B137" s="52"/>
    </row>
    <row r="138" spans="2:2">
      <c r="B138" s="52"/>
    </row>
    <row r="139" spans="2:2">
      <c r="B139" s="52"/>
    </row>
    <row r="140" spans="2:2">
      <c r="B140" s="52"/>
    </row>
    <row r="141" spans="2:2">
      <c r="B141" s="52"/>
    </row>
    <row r="142" spans="2:2">
      <c r="B142" s="52"/>
    </row>
    <row r="143" spans="2:2">
      <c r="B143" s="52"/>
    </row>
    <row r="144" spans="2:2">
      <c r="B144" s="52"/>
    </row>
    <row r="145" spans="2:2">
      <c r="B145" s="52"/>
    </row>
    <row r="146" spans="2:2">
      <c r="B146" s="52"/>
    </row>
    <row r="147" spans="2:2">
      <c r="B147" s="52"/>
    </row>
    <row r="148" spans="2:2">
      <c r="B148" s="52"/>
    </row>
    <row r="149" spans="2:2">
      <c r="B149" s="52"/>
    </row>
    <row r="150" spans="2:2">
      <c r="B150" s="52"/>
    </row>
    <row r="151" spans="2:2">
      <c r="B151" s="52"/>
    </row>
    <row r="152" spans="2:2">
      <c r="B152" s="52"/>
    </row>
    <row r="153" spans="2:2">
      <c r="B153" s="52"/>
    </row>
    <row r="154" spans="2:2">
      <c r="B154" s="52"/>
    </row>
    <row r="155" spans="2:2">
      <c r="B155" s="52"/>
    </row>
    <row r="156" spans="2:2">
      <c r="B156" s="52"/>
    </row>
    <row r="157" spans="2:2">
      <c r="B157" s="52"/>
    </row>
    <row r="158" spans="2:2">
      <c r="B158" s="52"/>
    </row>
    <row r="159" spans="2:2">
      <c r="B159" s="52"/>
    </row>
    <row r="160" spans="2:2">
      <c r="B160" s="52"/>
    </row>
    <row r="161" spans="2:2">
      <c r="B161" s="52"/>
    </row>
    <row r="162" spans="2:2">
      <c r="B162" s="52"/>
    </row>
    <row r="163" spans="2:2">
      <c r="B163" s="52"/>
    </row>
    <row r="164" spans="2:2">
      <c r="B164" s="52"/>
    </row>
    <row r="165" spans="2:2">
      <c r="B165" s="52"/>
    </row>
    <row r="166" spans="2:2">
      <c r="B166" s="52"/>
    </row>
    <row r="167" spans="2:2">
      <c r="B167" s="52"/>
    </row>
    <row r="168" spans="2:2">
      <c r="B168" s="52"/>
    </row>
    <row r="169" spans="2:2">
      <c r="B169" s="52"/>
    </row>
    <row r="170" spans="2:2">
      <c r="B170" s="52"/>
    </row>
    <row r="171" spans="2:2">
      <c r="B171" s="52"/>
    </row>
    <row r="172" spans="2:2">
      <c r="B172" s="52"/>
    </row>
    <row r="173" spans="2:2">
      <c r="B173" s="52"/>
    </row>
    <row r="174" spans="2:2">
      <c r="B174" s="52"/>
    </row>
    <row r="175" spans="2:2">
      <c r="B175" s="52"/>
    </row>
    <row r="176" spans="2:2">
      <c r="B176" s="52"/>
    </row>
    <row r="177" spans="2:2">
      <c r="B177" s="52"/>
    </row>
  </sheetData>
  <mergeCells count="4">
    <mergeCell ref="C2:F2"/>
    <mergeCell ref="G2:J2"/>
    <mergeCell ref="C5:F5"/>
    <mergeCell ref="G5:J5"/>
  </mergeCells>
  <pageMargins left="0.15748031496062992" right="7.874015748031496E-2" top="0.35433070866141736" bottom="0.27559055118110237" header="0.31496062992125984" footer="0.27559055118110237"/>
  <pageSetup paperSize="9" scale="5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176"/>
  <sheetViews>
    <sheetView workbookViewId="0"/>
  </sheetViews>
  <sheetFormatPr baseColWidth="10" defaultColWidth="11" defaultRowHeight="12.75" outlineLevelRow="1"/>
  <cols>
    <col min="1" max="2" width="46.83203125" style="1" customWidth="1"/>
    <col min="3" max="9" width="12.83203125" style="1" customWidth="1"/>
    <col min="10" max="10" width="13.83203125" style="1" customWidth="1"/>
    <col min="11" max="11" width="13.1640625" style="1" customWidth="1"/>
    <col min="12" max="12" width="13.1640625" style="18" customWidth="1"/>
    <col min="13" max="13" width="11" style="18" customWidth="1"/>
    <col min="14" max="14" width="9" style="1" bestFit="1" customWidth="1"/>
    <col min="15" max="15" width="6.6640625" style="1" customWidth="1"/>
    <col min="16" max="16" width="10" style="1" customWidth="1"/>
    <col min="17" max="17" width="11.83203125" style="1" customWidth="1"/>
    <col min="18" max="16384" width="11" style="1"/>
  </cols>
  <sheetData>
    <row r="1" spans="1:19" s="25" customFormat="1" ht="108" customHeight="1">
      <c r="A1" s="132" t="str">
        <f>CONCATENATE("PC 7A
Bénéficiaires par critères démographiques ",B98)</f>
        <v>PC 7A
Bénéficiaires par critères démographiques 2014</v>
      </c>
      <c r="B1" s="132" t="str">
        <f>CONCATENATE("EL 7A
Bezüger/-innen ",B98,", nach demographischen Merkmalen")</f>
        <v>EL 7A
Bezüger/-innen 2014, nach demographischen Merkmalen</v>
      </c>
      <c r="L1" s="61"/>
    </row>
    <row r="2" spans="1:19" s="26" customFormat="1" ht="30" customHeight="1">
      <c r="A2" s="28"/>
      <c r="C2" s="231" t="s">
        <v>119</v>
      </c>
      <c r="D2" s="232"/>
      <c r="E2" s="232"/>
      <c r="F2" s="233"/>
      <c r="G2" s="234" t="s">
        <v>120</v>
      </c>
      <c r="H2" s="235"/>
      <c r="I2" s="235"/>
      <c r="J2" s="236"/>
      <c r="L2" s="61"/>
      <c r="M2" s="27"/>
    </row>
    <row r="3" spans="1:19" s="26" customFormat="1" ht="30" customHeight="1">
      <c r="A3" s="28"/>
      <c r="B3" s="28"/>
      <c r="C3" s="47" t="s">
        <v>85</v>
      </c>
      <c r="D3" s="47" t="s">
        <v>86</v>
      </c>
      <c r="E3" s="47" t="s">
        <v>87</v>
      </c>
      <c r="F3" s="156" t="s">
        <v>24</v>
      </c>
      <c r="G3" s="47" t="s">
        <v>85</v>
      </c>
      <c r="H3" s="47" t="s">
        <v>86</v>
      </c>
      <c r="I3" s="47" t="s">
        <v>87</v>
      </c>
      <c r="J3" s="156" t="s">
        <v>24</v>
      </c>
      <c r="L3" s="61"/>
      <c r="M3" s="28"/>
    </row>
    <row r="4" spans="1:19" s="25" customFormat="1" ht="15.75" customHeight="1">
      <c r="A4" s="38"/>
      <c r="B4" s="39"/>
      <c r="C4" s="56"/>
      <c r="D4" s="56"/>
      <c r="E4" s="56"/>
      <c r="F4" s="56"/>
      <c r="G4" s="56"/>
      <c r="H4" s="56"/>
      <c r="I4" s="56"/>
      <c r="J4" s="56"/>
    </row>
    <row r="5" spans="1:19" s="26" customFormat="1" ht="30" customHeight="1">
      <c r="A5" s="28"/>
      <c r="C5" s="231" t="s">
        <v>121</v>
      </c>
      <c r="D5" s="232"/>
      <c r="E5" s="232"/>
      <c r="F5" s="233"/>
      <c r="G5" s="234" t="s">
        <v>122</v>
      </c>
      <c r="H5" s="235"/>
      <c r="I5" s="235"/>
      <c r="J5" s="236"/>
      <c r="L5" s="61"/>
      <c r="M5" s="27"/>
    </row>
    <row r="6" spans="1:19" s="26" customFormat="1" ht="30" customHeight="1">
      <c r="A6" s="28"/>
      <c r="B6" s="28"/>
      <c r="C6" s="47" t="s">
        <v>82</v>
      </c>
      <c r="D6" s="47" t="s">
        <v>83</v>
      </c>
      <c r="E6" s="47" t="s">
        <v>84</v>
      </c>
      <c r="F6" s="156" t="s">
        <v>24</v>
      </c>
      <c r="G6" s="47" t="s">
        <v>82</v>
      </c>
      <c r="H6" s="47" t="s">
        <v>83</v>
      </c>
      <c r="I6" s="47" t="s">
        <v>84</v>
      </c>
      <c r="J6" s="156" t="s">
        <v>24</v>
      </c>
      <c r="L6" s="61"/>
      <c r="M6" s="28"/>
    </row>
    <row r="7" spans="1:19" ht="15.75" hidden="1" customHeight="1" outlineLevel="1">
      <c r="A7" s="51" t="s">
        <v>48</v>
      </c>
      <c r="B7" s="51" t="s">
        <v>5</v>
      </c>
      <c r="C7" s="31"/>
      <c r="D7" s="7"/>
      <c r="E7" s="7"/>
      <c r="F7" s="7"/>
      <c r="G7" s="7"/>
      <c r="H7" s="7"/>
      <c r="I7" s="7"/>
      <c r="J7" s="34"/>
      <c r="L7" s="61"/>
      <c r="M7" s="28"/>
      <c r="N7" s="26"/>
      <c r="O7" s="26"/>
      <c r="P7" s="5"/>
    </row>
    <row r="8" spans="1:19" ht="15.75" hidden="1" customHeight="1" outlineLevel="1">
      <c r="A8" s="42" t="s">
        <v>49</v>
      </c>
      <c r="B8" s="42" t="s">
        <v>6</v>
      </c>
      <c r="C8" s="32">
        <v>61203</v>
      </c>
      <c r="D8" s="21">
        <v>114</v>
      </c>
      <c r="E8" s="21">
        <v>57506</v>
      </c>
      <c r="F8" s="22">
        <v>118823</v>
      </c>
      <c r="G8" s="23">
        <v>9.4165033406177795E-2</v>
      </c>
      <c r="H8" s="23">
        <v>5.6733524355300859E-2</v>
      </c>
      <c r="I8" s="23">
        <v>0.44562277167933684</v>
      </c>
      <c r="J8" s="35">
        <v>0.14987733703160869</v>
      </c>
      <c r="K8" s="13"/>
      <c r="L8" s="61"/>
      <c r="M8" s="28"/>
      <c r="N8" s="26"/>
      <c r="O8" s="26"/>
      <c r="P8" s="48"/>
      <c r="Q8" s="49"/>
      <c r="R8" s="49"/>
      <c r="S8" s="49"/>
    </row>
    <row r="9" spans="1:19" ht="15.75" hidden="1" customHeight="1" outlineLevel="1">
      <c r="A9" s="42" t="s">
        <v>50</v>
      </c>
      <c r="B9" s="42" t="s">
        <v>7</v>
      </c>
      <c r="C9" s="32">
        <v>131653</v>
      </c>
      <c r="D9" s="21">
        <v>3517</v>
      </c>
      <c r="E9" s="21">
        <v>55358</v>
      </c>
      <c r="F9" s="22">
        <v>190528</v>
      </c>
      <c r="G9" s="23">
        <v>0.14612681970722508</v>
      </c>
      <c r="H9" s="23">
        <v>8.3829005271047918E-2</v>
      </c>
      <c r="I9" s="23">
        <v>0.43503558331043235</v>
      </c>
      <c r="J9" s="35">
        <v>0.17375774891054921</v>
      </c>
      <c r="K9" s="13"/>
      <c r="L9" s="61"/>
      <c r="M9" s="28"/>
      <c r="N9" s="26"/>
      <c r="O9" s="26"/>
      <c r="P9" s="48"/>
      <c r="Q9" s="49"/>
      <c r="R9" s="49"/>
      <c r="S9" s="49"/>
    </row>
    <row r="10" spans="1:19" ht="15.75" hidden="1" customHeight="1" outlineLevel="1">
      <c r="A10" s="41" t="s">
        <v>51</v>
      </c>
      <c r="B10" s="41" t="s">
        <v>8</v>
      </c>
      <c r="C10" s="32"/>
      <c r="D10" s="21"/>
      <c r="E10" s="21"/>
      <c r="F10" s="22"/>
      <c r="G10" s="23"/>
      <c r="H10" s="23"/>
      <c r="I10" s="23"/>
      <c r="J10" s="35"/>
      <c r="K10" s="11"/>
      <c r="L10" s="61"/>
      <c r="M10" s="28"/>
      <c r="N10" s="26"/>
      <c r="O10" s="26"/>
      <c r="P10" s="48"/>
      <c r="Q10" s="49"/>
      <c r="R10" s="49"/>
      <c r="S10" s="49"/>
    </row>
    <row r="11" spans="1:19" ht="15.75" hidden="1" customHeight="1" outlineLevel="1">
      <c r="A11" s="42" t="s">
        <v>52</v>
      </c>
      <c r="B11" s="42" t="s">
        <v>88</v>
      </c>
      <c r="C11" s="32">
        <v>152049</v>
      </c>
      <c r="D11" s="21">
        <v>2174</v>
      </c>
      <c r="E11" s="21">
        <v>82514</v>
      </c>
      <c r="F11" s="22">
        <v>236737</v>
      </c>
      <c r="G11" s="23">
        <v>0.11029244943491405</v>
      </c>
      <c r="H11" s="23">
        <v>5.9283062773560859E-2</v>
      </c>
      <c r="I11" s="23">
        <v>0.44084324766142946</v>
      </c>
      <c r="J11" s="35">
        <v>0.14631689291958572</v>
      </c>
      <c r="K11" s="13"/>
      <c r="L11" s="61"/>
      <c r="M11" s="28"/>
      <c r="N11" s="26"/>
      <c r="O11" s="26"/>
      <c r="P11" s="48"/>
      <c r="Q11" s="49"/>
      <c r="R11" s="49"/>
      <c r="S11" s="49"/>
    </row>
    <row r="12" spans="1:19" ht="15.75" hidden="1" customHeight="1" outlineLevel="1">
      <c r="A12" s="42" t="s">
        <v>53</v>
      </c>
      <c r="B12" s="42" t="s">
        <v>89</v>
      </c>
      <c r="C12" s="32">
        <v>40807</v>
      </c>
      <c r="D12" s="21">
        <v>1457</v>
      </c>
      <c r="E12" s="21">
        <v>30350</v>
      </c>
      <c r="F12" s="22">
        <v>72614</v>
      </c>
      <c r="G12" s="23">
        <v>0.24885160909042067</v>
      </c>
      <c r="H12" s="23">
        <v>0.2035688793718772</v>
      </c>
      <c r="I12" s="23">
        <v>0.44014491022731794</v>
      </c>
      <c r="J12" s="35">
        <v>0.29393102979912394</v>
      </c>
      <c r="K12" s="15"/>
      <c r="L12" s="61"/>
      <c r="M12" s="28"/>
      <c r="N12" s="26"/>
      <c r="O12" s="26"/>
      <c r="P12" s="48"/>
      <c r="Q12" s="49"/>
      <c r="R12" s="49"/>
      <c r="S12" s="49"/>
    </row>
    <row r="13" spans="1:19" ht="15.75" customHeight="1" collapsed="1">
      <c r="A13" s="51" t="s">
        <v>159</v>
      </c>
      <c r="B13" s="51" t="s">
        <v>75</v>
      </c>
      <c r="C13" s="32"/>
      <c r="D13" s="21"/>
      <c r="E13" s="21"/>
      <c r="F13" s="22"/>
      <c r="G13" s="23"/>
      <c r="H13" s="23"/>
      <c r="I13" s="23"/>
      <c r="J13" s="35"/>
      <c r="K13" s="16"/>
      <c r="L13" s="61"/>
      <c r="M13" s="28"/>
      <c r="N13" s="26"/>
      <c r="O13" s="26"/>
      <c r="P13" s="48"/>
      <c r="Q13" s="49"/>
      <c r="R13" s="49"/>
      <c r="S13" s="49"/>
    </row>
    <row r="14" spans="1:19" ht="15.75" customHeight="1">
      <c r="A14" s="42" t="s">
        <v>79</v>
      </c>
      <c r="B14" s="42" t="s">
        <v>41</v>
      </c>
      <c r="C14" s="32">
        <v>144103</v>
      </c>
      <c r="D14" s="21">
        <v>3587</v>
      </c>
      <c r="E14" s="21">
        <v>91050</v>
      </c>
      <c r="F14" s="22">
        <v>238740</v>
      </c>
      <c r="G14" s="23" t="s">
        <v>91</v>
      </c>
      <c r="H14" s="23" t="s">
        <v>91</v>
      </c>
      <c r="I14" s="23" t="s">
        <v>91</v>
      </c>
      <c r="J14" s="35" t="s">
        <v>91</v>
      </c>
      <c r="K14" s="17"/>
      <c r="L14" s="71"/>
      <c r="M14" s="28"/>
      <c r="N14" s="26"/>
      <c r="O14" s="26"/>
      <c r="P14" s="48"/>
      <c r="Q14" s="49"/>
      <c r="R14" s="49"/>
      <c r="S14" s="49"/>
    </row>
    <row r="15" spans="1:19" ht="15.75" customHeight="1">
      <c r="A15" s="42" t="s">
        <v>56</v>
      </c>
      <c r="B15" s="42" t="s">
        <v>0</v>
      </c>
      <c r="C15" s="32">
        <v>48753</v>
      </c>
      <c r="D15" s="21">
        <v>44</v>
      </c>
      <c r="E15" s="21">
        <v>21814</v>
      </c>
      <c r="F15" s="22">
        <v>70611</v>
      </c>
      <c r="G15" s="23" t="s">
        <v>91</v>
      </c>
      <c r="H15" s="23" t="s">
        <v>91</v>
      </c>
      <c r="I15" s="23" t="s">
        <v>91</v>
      </c>
      <c r="J15" s="35" t="s">
        <v>91</v>
      </c>
      <c r="K15" s="17"/>
      <c r="L15" s="71"/>
      <c r="M15" s="28"/>
      <c r="N15" s="26"/>
      <c r="O15" s="26"/>
      <c r="P15" s="48"/>
      <c r="Q15" s="49"/>
      <c r="R15" s="49"/>
      <c r="S15" s="49"/>
    </row>
    <row r="16" spans="1:19" ht="15.75" hidden="1" customHeight="1" outlineLevel="1">
      <c r="A16" s="41" t="s">
        <v>57</v>
      </c>
      <c r="B16" s="41" t="s">
        <v>76</v>
      </c>
      <c r="C16" s="32"/>
      <c r="D16" s="21"/>
      <c r="E16" s="21"/>
      <c r="F16" s="22"/>
      <c r="G16" s="22"/>
      <c r="H16" s="23"/>
      <c r="I16" s="23"/>
      <c r="J16" s="35"/>
      <c r="K16" s="17"/>
      <c r="L16" s="71"/>
      <c r="M16" s="28"/>
      <c r="N16" s="26"/>
      <c r="O16" s="26"/>
      <c r="P16" s="48"/>
      <c r="Q16" s="49"/>
      <c r="R16" s="49"/>
      <c r="S16" s="49"/>
    </row>
    <row r="17" spans="1:19" ht="15.75" hidden="1" customHeight="1" outlineLevel="1">
      <c r="A17" s="42" t="s">
        <v>58</v>
      </c>
      <c r="B17" s="42" t="s">
        <v>15</v>
      </c>
      <c r="C17" s="32">
        <v>24882</v>
      </c>
      <c r="D17" s="21">
        <v>34</v>
      </c>
      <c r="E17" s="21">
        <v>59283</v>
      </c>
      <c r="F17" s="22">
        <v>84199</v>
      </c>
      <c r="G17" s="23">
        <v>0.22535545889835157</v>
      </c>
      <c r="H17" s="23" t="s">
        <v>91</v>
      </c>
      <c r="I17" s="23">
        <v>0.63261549788330573</v>
      </c>
      <c r="J17" s="35">
        <v>0.41183466553021103</v>
      </c>
      <c r="L17" s="71"/>
      <c r="M17" s="28"/>
      <c r="N17" s="26"/>
      <c r="O17" s="26"/>
      <c r="P17" s="48"/>
      <c r="Q17" s="49"/>
      <c r="R17" s="49"/>
      <c r="S17" s="49"/>
    </row>
    <row r="18" spans="1:19" ht="15.75" hidden="1" customHeight="1" outlineLevel="1">
      <c r="A18" s="42" t="s">
        <v>59</v>
      </c>
      <c r="B18" s="42" t="s">
        <v>16</v>
      </c>
      <c r="C18" s="32">
        <v>56410</v>
      </c>
      <c r="D18" s="21">
        <v>36</v>
      </c>
      <c r="E18" s="21">
        <v>29045</v>
      </c>
      <c r="F18" s="22">
        <v>85491</v>
      </c>
      <c r="G18" s="23">
        <v>5.902588544035102E-2</v>
      </c>
      <c r="H18" s="23" t="s">
        <v>91</v>
      </c>
      <c r="I18" s="23">
        <v>0.20105653878823845</v>
      </c>
      <c r="J18" s="35">
        <v>7.190592861081993E-2</v>
      </c>
      <c r="L18" s="71"/>
      <c r="M18" s="28"/>
      <c r="N18" s="26"/>
      <c r="O18" s="26"/>
      <c r="P18" s="48"/>
      <c r="Q18" s="49"/>
      <c r="R18" s="49"/>
      <c r="S18" s="49"/>
    </row>
    <row r="19" spans="1:19" ht="15.75" hidden="1" customHeight="1" outlineLevel="1">
      <c r="A19" s="42" t="s">
        <v>60</v>
      </c>
      <c r="B19" s="42" t="s">
        <v>17</v>
      </c>
      <c r="C19" s="32">
        <v>62243</v>
      </c>
      <c r="D19" s="21">
        <v>3087</v>
      </c>
      <c r="E19" s="21">
        <v>1488</v>
      </c>
      <c r="F19" s="22">
        <v>66818</v>
      </c>
      <c r="G19" s="23">
        <v>0.17750893419009187</v>
      </c>
      <c r="H19" s="23">
        <v>8.0649855793400893E-2</v>
      </c>
      <c r="I19" s="23">
        <v>0.30432909756622872</v>
      </c>
      <c r="J19" s="35">
        <v>0.16960947183804886</v>
      </c>
      <c r="L19" s="71"/>
      <c r="M19" s="28"/>
      <c r="N19" s="26"/>
      <c r="O19" s="26"/>
      <c r="P19" s="48"/>
      <c r="Q19" s="49"/>
      <c r="R19" s="49"/>
      <c r="S19" s="49"/>
    </row>
    <row r="20" spans="1:19" ht="15.75" hidden="1" customHeight="1" outlineLevel="1">
      <c r="A20" s="42" t="s">
        <v>123</v>
      </c>
      <c r="B20" s="42" t="s">
        <v>124</v>
      </c>
      <c r="C20" s="32">
        <v>49321</v>
      </c>
      <c r="D20" s="21">
        <v>474</v>
      </c>
      <c r="E20" s="21">
        <v>23048</v>
      </c>
      <c r="F20" s="22">
        <v>72843</v>
      </c>
      <c r="G20" s="23">
        <v>0.2699920866946563</v>
      </c>
      <c r="H20" s="23">
        <v>8.851224105461393E-2</v>
      </c>
      <c r="I20" s="23">
        <v>0.52122202029032183</v>
      </c>
      <c r="J20" s="35">
        <v>0.31314273827632383</v>
      </c>
      <c r="L20" s="71"/>
      <c r="M20" s="28"/>
      <c r="N20" s="26"/>
      <c r="O20" s="26"/>
      <c r="P20" s="48"/>
      <c r="Q20" s="49"/>
      <c r="R20" s="49"/>
      <c r="S20" s="49"/>
    </row>
    <row r="21" spans="1:19" ht="15.75" customHeight="1" collapsed="1">
      <c r="A21" s="41" t="s">
        <v>125</v>
      </c>
      <c r="B21" s="41" t="s">
        <v>126</v>
      </c>
      <c r="C21" s="32"/>
      <c r="D21" s="21"/>
      <c r="E21" s="21"/>
      <c r="F21" s="22"/>
      <c r="G21" s="23"/>
      <c r="H21" s="23"/>
      <c r="I21" s="23"/>
      <c r="J21" s="35"/>
      <c r="L21" s="71"/>
      <c r="M21" s="28"/>
      <c r="N21" s="26"/>
      <c r="O21" s="26"/>
      <c r="P21" s="48"/>
      <c r="Q21" s="49"/>
      <c r="R21" s="49"/>
      <c r="S21" s="49"/>
    </row>
    <row r="22" spans="1:19" ht="15.75" customHeight="1">
      <c r="A22" s="42" t="s">
        <v>81</v>
      </c>
      <c r="B22" s="42" t="s">
        <v>81</v>
      </c>
      <c r="C22" s="32">
        <v>9</v>
      </c>
      <c r="D22" s="21">
        <v>16</v>
      </c>
      <c r="E22" s="21">
        <v>7814</v>
      </c>
      <c r="F22" s="22">
        <v>7839</v>
      </c>
      <c r="G22" s="23" t="s">
        <v>28</v>
      </c>
      <c r="H22" s="23">
        <v>0.1</v>
      </c>
      <c r="I22" s="23">
        <v>0.67999628010787694</v>
      </c>
      <c r="J22" s="35">
        <v>0.67945740035306146</v>
      </c>
      <c r="L22" s="71"/>
      <c r="M22" s="28"/>
      <c r="N22" s="26"/>
      <c r="O22" s="26"/>
      <c r="P22" s="48"/>
      <c r="Q22" s="49"/>
      <c r="R22" s="49"/>
      <c r="S22" s="49"/>
    </row>
    <row r="23" spans="1:19" ht="15.75" customHeight="1">
      <c r="A23" s="42" t="s">
        <v>64</v>
      </c>
      <c r="B23" s="42" t="s">
        <v>64</v>
      </c>
      <c r="C23" s="32">
        <v>700</v>
      </c>
      <c r="D23" s="21">
        <v>929</v>
      </c>
      <c r="E23" s="21">
        <v>51709</v>
      </c>
      <c r="F23" s="22">
        <v>53338</v>
      </c>
      <c r="G23" s="23">
        <v>0.14166666666666666</v>
      </c>
      <c r="H23" s="23">
        <v>0.11011071906557976</v>
      </c>
      <c r="I23" s="23">
        <v>0.56058945916998038</v>
      </c>
      <c r="J23" s="35">
        <v>0.51869012795033831</v>
      </c>
      <c r="L23" s="71"/>
      <c r="M23" s="28"/>
      <c r="N23" s="26"/>
      <c r="O23" s="26"/>
      <c r="P23" s="48"/>
      <c r="Q23" s="49"/>
      <c r="R23" s="49"/>
      <c r="S23" s="49"/>
    </row>
    <row r="24" spans="1:19" ht="15.75" customHeight="1">
      <c r="A24" s="42" t="s">
        <v>65</v>
      </c>
      <c r="B24" s="42" t="s">
        <v>65</v>
      </c>
      <c r="C24" s="32">
        <v>2005</v>
      </c>
      <c r="D24" s="21">
        <v>1603</v>
      </c>
      <c r="E24" s="21">
        <v>36971</v>
      </c>
      <c r="F24" s="22">
        <v>40579</v>
      </c>
      <c r="G24" s="23">
        <v>0.14190317195325541</v>
      </c>
      <c r="H24" s="23">
        <v>7.5052152474871986E-2</v>
      </c>
      <c r="I24" s="23">
        <v>0.37655617483132886</v>
      </c>
      <c r="J24" s="35">
        <v>0.31576190654345465</v>
      </c>
      <c r="L24" s="71"/>
      <c r="M24" s="28"/>
      <c r="N24" s="26"/>
      <c r="O24" s="26"/>
      <c r="P24" s="48"/>
      <c r="Q24" s="49"/>
      <c r="R24" s="49"/>
      <c r="S24" s="49"/>
    </row>
    <row r="25" spans="1:19" ht="15.75" customHeight="1">
      <c r="A25" s="42" t="s">
        <v>66</v>
      </c>
      <c r="B25" s="42" t="s">
        <v>66</v>
      </c>
      <c r="C25" s="32">
        <v>8804</v>
      </c>
      <c r="D25" s="21">
        <v>1083</v>
      </c>
      <c r="E25" s="21">
        <v>16370</v>
      </c>
      <c r="F25" s="22">
        <v>26257</v>
      </c>
      <c r="G25" s="23">
        <v>0.11168780899765998</v>
      </c>
      <c r="H25" s="23">
        <v>7.8145407052677404E-2</v>
      </c>
      <c r="I25" s="23">
        <v>0.30155052937470789</v>
      </c>
      <c r="J25" s="35">
        <v>0.18579964615949524</v>
      </c>
      <c r="L25" s="71"/>
      <c r="M25" s="28"/>
      <c r="N25" s="26"/>
      <c r="O25" s="26"/>
      <c r="P25" s="48"/>
      <c r="Q25" s="49"/>
      <c r="R25" s="49"/>
      <c r="S25" s="49"/>
    </row>
    <row r="26" spans="1:19" ht="15.75" customHeight="1">
      <c r="A26" s="42" t="s">
        <v>67</v>
      </c>
      <c r="B26" s="42" t="s">
        <v>67</v>
      </c>
      <c r="C26" s="32">
        <v>104228</v>
      </c>
      <c r="D26" s="21" t="s">
        <v>28</v>
      </c>
      <c r="E26" s="21" t="s">
        <v>28</v>
      </c>
      <c r="F26" s="22">
        <v>104228</v>
      </c>
      <c r="G26" s="23">
        <v>9.9739067626015532E-2</v>
      </c>
      <c r="H26" s="23" t="s">
        <v>28</v>
      </c>
      <c r="I26" s="23" t="s">
        <v>28</v>
      </c>
      <c r="J26" s="35">
        <v>9.9739067626015532E-2</v>
      </c>
      <c r="L26" s="71"/>
      <c r="M26" s="28"/>
      <c r="N26" s="26"/>
      <c r="O26" s="26"/>
      <c r="P26" s="48"/>
      <c r="Q26" s="49"/>
      <c r="R26" s="49"/>
      <c r="S26" s="49"/>
    </row>
    <row r="27" spans="1:19" ht="15.75" customHeight="1">
      <c r="A27" s="42" t="s">
        <v>93</v>
      </c>
      <c r="B27" s="42" t="s">
        <v>93</v>
      </c>
      <c r="C27" s="32">
        <v>77110</v>
      </c>
      <c r="D27" s="21" t="s">
        <v>28</v>
      </c>
      <c r="E27" s="21" t="s">
        <v>28</v>
      </c>
      <c r="F27" s="22">
        <v>77110</v>
      </c>
      <c r="G27" s="23">
        <v>0.18812071981263526</v>
      </c>
      <c r="H27" s="23" t="s">
        <v>28</v>
      </c>
      <c r="I27" s="23" t="s">
        <v>28</v>
      </c>
      <c r="J27" s="35">
        <v>0.18812071981263526</v>
      </c>
      <c r="K27" s="15"/>
      <c r="L27" s="71"/>
      <c r="M27" s="28"/>
      <c r="N27" s="26"/>
      <c r="O27" s="26"/>
      <c r="P27" s="48"/>
      <c r="Q27" s="49"/>
      <c r="R27" s="49"/>
      <c r="S27" s="49"/>
    </row>
    <row r="28" spans="1:19" s="5" customFormat="1" ht="30" customHeight="1" thickBot="1">
      <c r="A28" s="44" t="s">
        <v>24</v>
      </c>
      <c r="B28" s="44" t="s">
        <v>24</v>
      </c>
      <c r="C28" s="57">
        <v>192856</v>
      </c>
      <c r="D28" s="58">
        <v>3631</v>
      </c>
      <c r="E28" s="58">
        <v>112864</v>
      </c>
      <c r="F28" s="58">
        <v>309351</v>
      </c>
      <c r="G28" s="59">
        <v>0.12402825184862663</v>
      </c>
      <c r="H28" s="59">
        <v>8.2732060413428302E-2</v>
      </c>
      <c r="I28" s="59">
        <v>0.44068829666010051</v>
      </c>
      <c r="J28" s="60">
        <v>0.16349378915294724</v>
      </c>
      <c r="K28" s="45"/>
      <c r="L28" s="71"/>
      <c r="M28" s="28"/>
      <c r="N28" s="26"/>
      <c r="O28" s="26"/>
      <c r="P28" s="50"/>
      <c r="Q28" s="50"/>
      <c r="R28" s="50"/>
      <c r="S28" s="49"/>
    </row>
    <row r="29" spans="1:19" s="5" customFormat="1">
      <c r="A29" s="62"/>
      <c r="B29" s="62"/>
      <c r="C29" s="22"/>
      <c r="D29" s="22"/>
      <c r="E29" s="22"/>
      <c r="F29" s="22"/>
      <c r="G29" s="63"/>
      <c r="H29" s="63"/>
      <c r="I29" s="63"/>
      <c r="J29" s="63"/>
      <c r="K29" s="45"/>
      <c r="L29" s="71"/>
      <c r="M29" s="28"/>
      <c r="N29" s="26"/>
      <c r="O29" s="26"/>
      <c r="P29" s="50"/>
      <c r="Q29" s="50"/>
      <c r="R29" s="50"/>
      <c r="S29" s="49"/>
    </row>
    <row r="30" spans="1:19" s="5" customFormat="1">
      <c r="A30" s="62"/>
      <c r="B30" s="62"/>
      <c r="C30" s="22"/>
      <c r="D30" s="22"/>
      <c r="E30" s="22"/>
      <c r="F30" s="22"/>
      <c r="G30" s="63"/>
      <c r="H30" s="63"/>
      <c r="I30" s="63"/>
      <c r="J30" s="63"/>
      <c r="K30" s="45"/>
      <c r="L30" s="71"/>
      <c r="M30" s="28"/>
      <c r="N30" s="26"/>
      <c r="O30" s="26"/>
      <c r="P30" s="50"/>
      <c r="Q30" s="50"/>
      <c r="R30" s="50"/>
      <c r="S30" s="49"/>
    </row>
    <row r="31" spans="1:19" s="5" customFormat="1">
      <c r="A31" s="62"/>
      <c r="B31" s="62"/>
      <c r="C31" s="22"/>
      <c r="D31" s="22"/>
      <c r="E31" s="22"/>
      <c r="F31" s="22"/>
      <c r="G31" s="63"/>
      <c r="H31" s="63"/>
      <c r="I31" s="63"/>
      <c r="J31" s="63"/>
      <c r="K31" s="45"/>
      <c r="L31" s="71"/>
      <c r="M31" s="28"/>
      <c r="N31" s="26"/>
      <c r="O31" s="26"/>
      <c r="P31" s="50"/>
      <c r="Q31" s="50"/>
      <c r="R31" s="50"/>
      <c r="S31" s="49"/>
    </row>
    <row r="32" spans="1:19" s="5" customFormat="1">
      <c r="A32" s="62"/>
      <c r="B32" s="62"/>
      <c r="C32" s="22"/>
      <c r="D32" s="22"/>
      <c r="E32" s="22"/>
      <c r="F32" s="22"/>
      <c r="G32" s="63"/>
      <c r="H32" s="63"/>
      <c r="I32" s="63"/>
      <c r="J32" s="63"/>
      <c r="K32" s="45"/>
      <c r="L32" s="71"/>
      <c r="M32" s="28"/>
      <c r="N32" s="26"/>
      <c r="O32" s="26"/>
      <c r="P32" s="50"/>
      <c r="Q32" s="50"/>
      <c r="R32" s="50"/>
      <c r="S32" s="49"/>
    </row>
    <row r="33" spans="1:19" s="5" customFormat="1">
      <c r="A33" s="62"/>
      <c r="B33" s="62"/>
      <c r="C33" s="22"/>
      <c r="D33" s="22"/>
      <c r="E33" s="22"/>
      <c r="F33" s="22"/>
      <c r="G33" s="63"/>
      <c r="H33" s="63"/>
      <c r="I33" s="63"/>
      <c r="J33" s="63"/>
      <c r="K33" s="45"/>
      <c r="L33" s="71"/>
      <c r="M33" s="28"/>
      <c r="N33" s="26"/>
      <c r="O33" s="26"/>
      <c r="P33" s="50"/>
      <c r="Q33" s="50"/>
      <c r="R33" s="50"/>
      <c r="S33" s="49"/>
    </row>
    <row r="34" spans="1:19" s="5" customFormat="1">
      <c r="A34" s="62"/>
      <c r="B34" s="62"/>
      <c r="C34" s="22"/>
      <c r="D34" s="22"/>
      <c r="E34" s="22"/>
      <c r="F34" s="22"/>
      <c r="G34" s="63"/>
      <c r="H34" s="63"/>
      <c r="I34" s="63"/>
      <c r="J34" s="63"/>
      <c r="K34" s="45"/>
      <c r="L34" s="71"/>
      <c r="M34" s="28"/>
      <c r="N34" s="26"/>
      <c r="O34" s="26"/>
      <c r="P34" s="50"/>
      <c r="Q34" s="50"/>
      <c r="R34" s="50"/>
      <c r="S34" s="49"/>
    </row>
    <row r="35" spans="1:19" s="5" customFormat="1">
      <c r="A35" s="62"/>
      <c r="B35" s="62"/>
      <c r="C35" s="22"/>
      <c r="D35" s="22"/>
      <c r="E35" s="22"/>
      <c r="F35" s="22"/>
      <c r="G35" s="63"/>
      <c r="H35" s="63"/>
      <c r="I35" s="63"/>
      <c r="J35" s="63"/>
      <c r="K35" s="45"/>
      <c r="L35" s="71"/>
      <c r="M35" s="28"/>
      <c r="N35" s="26"/>
      <c r="O35" s="26"/>
      <c r="P35" s="50"/>
      <c r="Q35" s="50"/>
      <c r="R35" s="50"/>
      <c r="S35" s="49"/>
    </row>
    <row r="36" spans="1:19" s="5" customFormat="1">
      <c r="A36" s="62"/>
      <c r="B36" s="62"/>
      <c r="C36" s="22"/>
      <c r="D36" s="22"/>
      <c r="E36" s="22"/>
      <c r="F36" s="22"/>
      <c r="G36" s="63"/>
      <c r="H36" s="63"/>
      <c r="I36" s="63"/>
      <c r="J36" s="63"/>
      <c r="K36" s="45"/>
      <c r="L36" s="71"/>
      <c r="M36" s="28"/>
      <c r="N36" s="26"/>
      <c r="O36" s="26"/>
      <c r="P36" s="50"/>
      <c r="Q36" s="50"/>
      <c r="R36" s="50"/>
      <c r="S36" s="49"/>
    </row>
    <row r="37" spans="1:19" s="2" customFormat="1" ht="14.1" customHeight="1">
      <c r="B37" s="61"/>
      <c r="C37" s="7"/>
      <c r="D37" s="7"/>
      <c r="E37" s="7"/>
      <c r="F37" s="7"/>
      <c r="G37" s="7"/>
      <c r="H37" s="7"/>
      <c r="I37" s="7"/>
      <c r="J37" s="7"/>
      <c r="K37" s="1"/>
      <c r="L37" s="26"/>
      <c r="M37" s="28"/>
      <c r="N37" s="26"/>
      <c r="O37" s="26"/>
    </row>
    <row r="38" spans="1:19" s="25" customFormat="1" ht="108" customHeight="1">
      <c r="A38" s="132" t="str">
        <f>CONCATENATE("PC 7B
Taux de bénéficiaires par âge ",B98)</f>
        <v>PC 7B
Taux de bénéficiaires par âge 2014</v>
      </c>
      <c r="B38" s="132" t="str">
        <f>CONCATENATE("EL 7B
Bezüger/-innenquote ",B98, ", nach Alter")</f>
        <v>EL 7B
Bezüger/-innenquote 2014, nach Alter</v>
      </c>
      <c r="L38" s="61"/>
    </row>
    <row r="39" spans="1:19" ht="13.5" customHeight="1">
      <c r="B39" s="61"/>
      <c r="C39" s="61"/>
      <c r="D39" s="61"/>
      <c r="E39" s="61"/>
      <c r="F39" s="61"/>
      <c r="G39" s="20"/>
      <c r="H39" s="20"/>
      <c r="I39" s="20"/>
      <c r="J39" s="20"/>
      <c r="K39" s="20"/>
      <c r="L39" s="26"/>
      <c r="M39" s="28"/>
      <c r="N39" s="26"/>
      <c r="O39" s="26"/>
    </row>
    <row r="40" spans="1:19" ht="18" customHeight="1">
      <c r="B40" s="61"/>
      <c r="C40" s="61"/>
      <c r="D40" s="61"/>
      <c r="E40" s="61"/>
      <c r="F40" s="61"/>
      <c r="G40" s="20"/>
      <c r="H40" s="20"/>
      <c r="I40" s="20"/>
      <c r="J40" s="20"/>
      <c r="K40" s="20"/>
      <c r="L40" s="26"/>
      <c r="M40" s="28"/>
      <c r="N40" s="26"/>
      <c r="O40" s="26"/>
    </row>
    <row r="41" spans="1:19">
      <c r="C41" s="61"/>
      <c r="D41" s="61"/>
      <c r="E41" s="61"/>
      <c r="F41" s="61"/>
      <c r="L41" s="26"/>
      <c r="M41" s="28"/>
      <c r="N41" s="26"/>
      <c r="O41" s="26"/>
    </row>
    <row r="42" spans="1:19">
      <c r="C42" s="61"/>
      <c r="D42" s="61"/>
      <c r="E42" s="61"/>
      <c r="F42" s="61"/>
      <c r="L42" s="26"/>
      <c r="M42" s="28"/>
      <c r="N42" s="26"/>
      <c r="O42" s="26"/>
    </row>
    <row r="43" spans="1:19">
      <c r="C43" s="61"/>
      <c r="D43" s="61"/>
      <c r="E43" s="61"/>
      <c r="F43" s="61"/>
    </row>
    <row r="44" spans="1:19">
      <c r="C44" s="61"/>
      <c r="D44" s="61"/>
      <c r="E44" s="61"/>
      <c r="F44" s="61"/>
    </row>
    <row r="45" spans="1:19">
      <c r="C45" s="61"/>
      <c r="D45" s="61"/>
      <c r="E45" s="61"/>
      <c r="F45" s="61"/>
    </row>
    <row r="46" spans="1:19">
      <c r="C46" s="61"/>
      <c r="D46" s="61"/>
      <c r="E46" s="61"/>
      <c r="F46" s="61"/>
    </row>
    <row r="47" spans="1:19">
      <c r="C47" s="61"/>
      <c r="D47" s="61"/>
      <c r="E47" s="61"/>
      <c r="F47" s="61"/>
    </row>
    <row r="48" spans="1:19">
      <c r="C48" s="61"/>
      <c r="D48" s="61"/>
      <c r="E48" s="61"/>
      <c r="F48" s="61"/>
    </row>
    <row r="49" spans="3:6">
      <c r="C49" s="61"/>
      <c r="D49" s="61"/>
      <c r="E49" s="61"/>
      <c r="F49" s="61"/>
    </row>
    <row r="50" spans="3:6">
      <c r="C50" s="61"/>
      <c r="D50" s="61"/>
      <c r="E50" s="61"/>
      <c r="F50" s="61"/>
    </row>
    <row r="51" spans="3:6">
      <c r="C51" s="61"/>
      <c r="D51" s="61"/>
      <c r="E51" s="61"/>
      <c r="F51" s="61"/>
    </row>
    <row r="52" spans="3:6">
      <c r="C52" s="61"/>
      <c r="D52" s="61"/>
      <c r="E52" s="61"/>
      <c r="F52" s="61"/>
    </row>
    <row r="53" spans="3:6">
      <c r="C53" s="61"/>
      <c r="D53" s="61"/>
      <c r="E53" s="61"/>
      <c r="F53" s="61"/>
    </row>
    <row r="54" spans="3:6">
      <c r="C54" s="61"/>
      <c r="D54" s="61"/>
      <c r="E54" s="61"/>
      <c r="F54" s="61"/>
    </row>
    <row r="55" spans="3:6">
      <c r="C55" s="61"/>
      <c r="D55" s="61"/>
      <c r="E55" s="61"/>
      <c r="F55" s="61"/>
    </row>
    <row r="56" spans="3:6">
      <c r="C56" s="61"/>
      <c r="D56" s="61"/>
      <c r="E56" s="61"/>
      <c r="F56" s="61"/>
    </row>
    <row r="57" spans="3:6">
      <c r="C57" s="61"/>
      <c r="D57" s="61"/>
      <c r="E57" s="61"/>
      <c r="F57" s="61"/>
    </row>
    <row r="98" spans="1:5">
      <c r="A98" s="1" t="s">
        <v>158</v>
      </c>
      <c r="B98" s="1">
        <v>2014</v>
      </c>
    </row>
    <row r="100" spans="1:5">
      <c r="A100" s="1" t="s">
        <v>94</v>
      </c>
    </row>
    <row r="101" spans="1:5">
      <c r="A101" s="53" t="s">
        <v>95</v>
      </c>
      <c r="B101" s="54" t="s">
        <v>96</v>
      </c>
    </row>
    <row r="102" spans="1:5">
      <c r="A102" s="64" t="s">
        <v>97</v>
      </c>
      <c r="B102" s="128">
        <v>0.66816193787148148</v>
      </c>
    </row>
    <row r="103" spans="1:5">
      <c r="A103" s="66" t="s">
        <v>98</v>
      </c>
      <c r="B103" s="129">
        <v>0.74153334718470798</v>
      </c>
    </row>
    <row r="104" spans="1:5">
      <c r="A104" s="66" t="s">
        <v>99</v>
      </c>
      <c r="B104" s="129">
        <v>0.70275261630463459</v>
      </c>
    </row>
    <row r="105" spans="1:5">
      <c r="A105" s="66" t="s">
        <v>100</v>
      </c>
      <c r="B105" s="129">
        <v>0.60535367130252726</v>
      </c>
      <c r="E105" s="131"/>
    </row>
    <row r="106" spans="1:5">
      <c r="A106" s="66" t="s">
        <v>101</v>
      </c>
      <c r="B106" s="129">
        <v>0.52293483308394817</v>
      </c>
    </row>
    <row r="107" spans="1:5">
      <c r="A107" s="66" t="s">
        <v>102</v>
      </c>
      <c r="B107" s="129">
        <v>0.46156732967145442</v>
      </c>
    </row>
    <row r="108" spans="1:5">
      <c r="A108" s="66" t="s">
        <v>103</v>
      </c>
      <c r="B108" s="129">
        <v>0.40466608934847942</v>
      </c>
    </row>
    <row r="109" spans="1:5">
      <c r="A109" s="66" t="s">
        <v>104</v>
      </c>
      <c r="B109" s="129">
        <v>0.35254443791745532</v>
      </c>
    </row>
    <row r="110" spans="1:5">
      <c r="A110" s="66" t="s">
        <v>105</v>
      </c>
      <c r="B110" s="129">
        <v>0.30155052937470789</v>
      </c>
    </row>
    <row r="111" spans="1:5">
      <c r="A111" s="66" t="s">
        <v>106</v>
      </c>
      <c r="B111" s="129">
        <v>8.6904945858244875E-2</v>
      </c>
    </row>
    <row r="112" spans="1:5">
      <c r="A112" s="66" t="s">
        <v>107</v>
      </c>
      <c r="B112" s="129">
        <v>9.8321417822726728E-2</v>
      </c>
    </row>
    <row r="113" spans="1:2">
      <c r="A113" s="66" t="s">
        <v>108</v>
      </c>
      <c r="B113" s="129">
        <v>0.12183935610545722</v>
      </c>
    </row>
    <row r="114" spans="1:2">
      <c r="A114" s="66" t="s">
        <v>109</v>
      </c>
      <c r="B114" s="129">
        <v>0.14977642778593264</v>
      </c>
    </row>
    <row r="115" spans="1:2">
      <c r="A115" s="66" t="s">
        <v>110</v>
      </c>
      <c r="B115" s="129">
        <v>0.19699966645723282</v>
      </c>
    </row>
    <row r="116" spans="1:2">
      <c r="A116" s="66" t="s">
        <v>111</v>
      </c>
      <c r="B116" s="129">
        <v>0.26554770318021204</v>
      </c>
    </row>
    <row r="117" spans="1:2">
      <c r="A117" s="69" t="s">
        <v>112</v>
      </c>
      <c r="B117" s="130">
        <v>0.3742206982543641</v>
      </c>
    </row>
    <row r="118" spans="1:2">
      <c r="B118" s="52"/>
    </row>
    <row r="119" spans="1:2">
      <c r="A119" s="1" t="s">
        <v>117</v>
      </c>
      <c r="B119" s="1" t="s">
        <v>118</v>
      </c>
    </row>
    <row r="120" spans="1:2">
      <c r="B120" s="52"/>
    </row>
    <row r="121" spans="1:2">
      <c r="B121" s="52"/>
    </row>
    <row r="122" spans="1:2">
      <c r="B122" s="52"/>
    </row>
    <row r="123" spans="1:2">
      <c r="B123" s="52"/>
    </row>
    <row r="124" spans="1:2">
      <c r="B124" s="52"/>
    </row>
    <row r="125" spans="1:2">
      <c r="B125" s="52"/>
    </row>
    <row r="126" spans="1:2">
      <c r="B126" s="52"/>
    </row>
    <row r="127" spans="1:2">
      <c r="B127" s="52"/>
    </row>
    <row r="128" spans="1:2">
      <c r="B128" s="52"/>
    </row>
    <row r="129" spans="2:2">
      <c r="B129" s="52"/>
    </row>
    <row r="130" spans="2:2">
      <c r="B130" s="52"/>
    </row>
    <row r="131" spans="2:2">
      <c r="B131" s="52"/>
    </row>
    <row r="132" spans="2:2">
      <c r="B132" s="52"/>
    </row>
    <row r="133" spans="2:2">
      <c r="B133" s="52"/>
    </row>
    <row r="134" spans="2:2">
      <c r="B134" s="52"/>
    </row>
    <row r="135" spans="2:2">
      <c r="B135" s="52"/>
    </row>
    <row r="136" spans="2:2">
      <c r="B136" s="52"/>
    </row>
    <row r="137" spans="2:2">
      <c r="B137" s="52"/>
    </row>
    <row r="138" spans="2:2">
      <c r="B138" s="52"/>
    </row>
    <row r="139" spans="2:2">
      <c r="B139" s="52"/>
    </row>
    <row r="140" spans="2:2">
      <c r="B140" s="52"/>
    </row>
    <row r="141" spans="2:2">
      <c r="B141" s="52"/>
    </row>
    <row r="142" spans="2:2">
      <c r="B142" s="52"/>
    </row>
    <row r="143" spans="2:2">
      <c r="B143" s="52"/>
    </row>
    <row r="144" spans="2:2">
      <c r="B144" s="52"/>
    </row>
    <row r="145" spans="2:2">
      <c r="B145" s="52"/>
    </row>
    <row r="146" spans="2:2">
      <c r="B146" s="52"/>
    </row>
    <row r="147" spans="2:2">
      <c r="B147" s="52"/>
    </row>
    <row r="148" spans="2:2">
      <c r="B148" s="52"/>
    </row>
    <row r="149" spans="2:2">
      <c r="B149" s="52"/>
    </row>
    <row r="150" spans="2:2">
      <c r="B150" s="52"/>
    </row>
    <row r="151" spans="2:2">
      <c r="B151" s="52"/>
    </row>
    <row r="152" spans="2:2">
      <c r="B152" s="52"/>
    </row>
    <row r="153" spans="2:2">
      <c r="B153" s="52"/>
    </row>
    <row r="154" spans="2:2">
      <c r="B154" s="52"/>
    </row>
    <row r="155" spans="2:2">
      <c r="B155" s="52"/>
    </row>
    <row r="156" spans="2:2">
      <c r="B156" s="52"/>
    </row>
    <row r="157" spans="2:2">
      <c r="B157" s="52"/>
    </row>
    <row r="158" spans="2:2">
      <c r="B158" s="52"/>
    </row>
    <row r="159" spans="2:2">
      <c r="B159" s="52"/>
    </row>
    <row r="160" spans="2:2">
      <c r="B160" s="52"/>
    </row>
    <row r="161" spans="2:2">
      <c r="B161" s="52"/>
    </row>
    <row r="162" spans="2:2">
      <c r="B162" s="52"/>
    </row>
    <row r="163" spans="2:2">
      <c r="B163" s="52"/>
    </row>
    <row r="164" spans="2:2">
      <c r="B164" s="52"/>
    </row>
    <row r="165" spans="2:2">
      <c r="B165" s="52"/>
    </row>
    <row r="166" spans="2:2">
      <c r="B166" s="52"/>
    </row>
    <row r="167" spans="2:2">
      <c r="B167" s="52"/>
    </row>
    <row r="168" spans="2:2">
      <c r="B168" s="52"/>
    </row>
    <row r="169" spans="2:2">
      <c r="B169" s="52"/>
    </row>
    <row r="170" spans="2:2">
      <c r="B170" s="52"/>
    </row>
    <row r="171" spans="2:2">
      <c r="B171" s="52"/>
    </row>
    <row r="172" spans="2:2">
      <c r="B172" s="52"/>
    </row>
    <row r="173" spans="2:2">
      <c r="B173" s="52"/>
    </row>
    <row r="174" spans="2:2">
      <c r="B174" s="52"/>
    </row>
    <row r="175" spans="2:2">
      <c r="B175" s="52"/>
    </row>
    <row r="176" spans="2:2">
      <c r="B176" s="52"/>
    </row>
  </sheetData>
  <mergeCells count="4">
    <mergeCell ref="C2:F2"/>
    <mergeCell ref="G2:J2"/>
    <mergeCell ref="C5:F5"/>
    <mergeCell ref="G5:J5"/>
  </mergeCells>
  <pageMargins left="0.15748031496062992" right="7.874015748031496E-2" top="0.35433070866141736" bottom="0.27559055118110237" header="0.31496062992125984" footer="0.27559055118110237"/>
  <pageSetup paperSize="9" scale="4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24</vt:i4>
      </vt:variant>
    </vt:vector>
  </HeadingPairs>
  <TitlesOfParts>
    <vt:vector size="48"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'1999'!Druckbereich</vt:lpstr>
      <vt:lpstr>'2000'!Druckbereich</vt:lpstr>
      <vt:lpstr>'2001'!Druckbereich</vt:lpstr>
      <vt:lpstr>'2002'!Druckbereich</vt:lpstr>
      <vt:lpstr>'2003'!Druckbereich</vt:lpstr>
      <vt:lpstr>'2004'!Druckbereich</vt:lpstr>
      <vt:lpstr>'2005'!Druckbereich</vt:lpstr>
      <vt:lpstr>'2006'!Druckbereich</vt:lpstr>
      <vt:lpstr>'2007'!Druckbereich</vt:lpstr>
      <vt:lpstr>'2008'!Druckbereich</vt:lpstr>
      <vt:lpstr>'2009'!Druckbereich</vt:lpstr>
      <vt:lpstr>'2010'!Druckbereich</vt:lpstr>
      <vt:lpstr>'2011'!Druckbereich</vt:lpstr>
      <vt:lpstr>'2012'!Druckbereich</vt:lpstr>
      <vt:lpstr>'2013'!Druckbereich</vt:lpstr>
      <vt:lpstr>'2014'!Druckbereich</vt:lpstr>
      <vt:lpstr>'2015'!Druckbereich</vt:lpstr>
      <vt:lpstr>'2016'!Druckbereich</vt:lpstr>
      <vt:lpstr>'2017'!Druckbereich</vt:lpstr>
      <vt:lpstr>'2018'!Druckbereich</vt:lpstr>
      <vt:lpstr>'2019'!Druckbereich</vt:lpstr>
      <vt:lpstr>'2020'!Druckbereich</vt:lpstr>
      <vt:lpstr>'2021'!Druckbereich</vt:lpstr>
      <vt:lpstr>'2022'!Druckbereich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Eberhard</dc:creator>
  <cp:lastModifiedBy>Schüpbach Salome BSV</cp:lastModifiedBy>
  <cp:lastPrinted>2020-04-07T06:43:49Z</cp:lastPrinted>
  <dcterms:created xsi:type="dcterms:W3CDTF">1999-03-01T16:01:00Z</dcterms:created>
  <dcterms:modified xsi:type="dcterms:W3CDTF">2023-11-29T11:27:32Z</dcterms:modified>
</cp:coreProperties>
</file>